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se-my.sharepoint.com/personal/robert_thiesmeier_ki_se/Documents/Projects/chance_publication/chance/"/>
    </mc:Choice>
  </mc:AlternateContent>
  <xr:revisionPtr revIDLastSave="128" documentId="13_ncr:1_{766CC1C9-164A-984C-80FE-3B410E405B66}" xr6:coauthVersionLast="47" xr6:coauthVersionMax="47" xr10:uidLastSave="{F555187D-270A-0243-8550-444F818D3E84}"/>
  <bookViews>
    <workbookView xWindow="1920" yWindow="500" windowWidth="34560" windowHeight="19720" activeTab="1" xr2:uid="{8DDC0877-1AB8-A34B-9CD0-0EB7BF2E8272}"/>
  </bookViews>
  <sheets>
    <sheet name="Study parameters and results" sheetId="3" r:id="rId1"/>
    <sheet name="Simulation" sheetId="4" r:id="rId2"/>
  </sheets>
  <definedNames>
    <definedName name="_xlchart.v1.0" hidden="1">Simulation!$F$2:$F$1001</definedName>
    <definedName name="emp_dist">'Study parameters and results'!$N:$N</definedName>
    <definedName name="emp_prob">#REF!</definedName>
    <definedName name="Empirical_probability">#REF!</definedName>
    <definedName name="Estimated_odds_ratio">Simulation!$F$2:$F$1001</definedName>
    <definedName name="Estimated_OR">'Study parameters and results'!$N:$N</definedName>
    <definedName name="mean_or">'Study parameters and results'!$N:$N</definedName>
    <definedName name="sim_or">Simulation!$F$2:$F$1001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3" l="1"/>
  <c r="B1001" i="4"/>
  <c r="B1000" i="4"/>
  <c r="D1000" i="4" s="1"/>
  <c r="B999" i="4"/>
  <c r="D999" i="4" s="1"/>
  <c r="B998" i="4"/>
  <c r="B997" i="4"/>
  <c r="D997" i="4" s="1"/>
  <c r="B996" i="4"/>
  <c r="B995" i="4"/>
  <c r="B994" i="4"/>
  <c r="B993" i="4"/>
  <c r="D993" i="4" s="1"/>
  <c r="B992" i="4"/>
  <c r="D992" i="4" s="1"/>
  <c r="B991" i="4"/>
  <c r="D991" i="4" s="1"/>
  <c r="B990" i="4"/>
  <c r="D990" i="4" s="1"/>
  <c r="B989" i="4"/>
  <c r="B988" i="4"/>
  <c r="D988" i="4" s="1"/>
  <c r="B987" i="4"/>
  <c r="B986" i="4"/>
  <c r="B985" i="4"/>
  <c r="B984" i="4"/>
  <c r="D984" i="4" s="1"/>
  <c r="B983" i="4"/>
  <c r="B982" i="4"/>
  <c r="D982" i="4" s="1"/>
  <c r="B981" i="4"/>
  <c r="B980" i="4"/>
  <c r="D980" i="4" s="1"/>
  <c r="B979" i="4"/>
  <c r="D979" i="4" s="1"/>
  <c r="B978" i="4"/>
  <c r="D978" i="4" s="1"/>
  <c r="B977" i="4"/>
  <c r="D977" i="4" s="1"/>
  <c r="B976" i="4"/>
  <c r="B975" i="4"/>
  <c r="D975" i="4" s="1"/>
  <c r="B974" i="4"/>
  <c r="B973" i="4"/>
  <c r="D973" i="4" s="1"/>
  <c r="B972" i="4"/>
  <c r="B971" i="4"/>
  <c r="B970" i="4"/>
  <c r="B969" i="4"/>
  <c r="D969" i="4" s="1"/>
  <c r="B968" i="4"/>
  <c r="B967" i="4"/>
  <c r="D967" i="4" s="1"/>
  <c r="B966" i="4"/>
  <c r="D966" i="4" s="1"/>
  <c r="B965" i="4"/>
  <c r="B964" i="4"/>
  <c r="D964" i="4" s="1"/>
  <c r="B963" i="4"/>
  <c r="B962" i="4"/>
  <c r="D962" i="4" s="1"/>
  <c r="B961" i="4"/>
  <c r="B960" i="4"/>
  <c r="D960" i="4" s="1"/>
  <c r="B959" i="4"/>
  <c r="B958" i="4"/>
  <c r="B957" i="4"/>
  <c r="B956" i="4"/>
  <c r="D956" i="4" s="1"/>
  <c r="B955" i="4"/>
  <c r="B954" i="4"/>
  <c r="D954" i="4" s="1"/>
  <c r="B953" i="4"/>
  <c r="D953" i="4" s="1"/>
  <c r="B952" i="4"/>
  <c r="B951" i="4"/>
  <c r="D951" i="4" s="1"/>
  <c r="B950" i="4"/>
  <c r="B949" i="4"/>
  <c r="D949" i="4" s="1"/>
  <c r="B948" i="4"/>
  <c r="B947" i="4"/>
  <c r="D947" i="4" s="1"/>
  <c r="B946" i="4"/>
  <c r="B945" i="4"/>
  <c r="B944" i="4"/>
  <c r="B943" i="4"/>
  <c r="D943" i="4" s="1"/>
  <c r="B942" i="4"/>
  <c r="D942" i="4" s="1"/>
  <c r="B941" i="4"/>
  <c r="D941" i="4" s="1"/>
  <c r="B940" i="4"/>
  <c r="D940" i="4" s="1"/>
  <c r="B939" i="4"/>
  <c r="B938" i="4"/>
  <c r="D938" i="4" s="1"/>
  <c r="B937" i="4"/>
  <c r="B936" i="4"/>
  <c r="B935" i="4"/>
  <c r="B934" i="4"/>
  <c r="D934" i="4" s="1"/>
  <c r="B933" i="4"/>
  <c r="B932" i="4"/>
  <c r="D932" i="4" s="1"/>
  <c r="B931" i="4"/>
  <c r="B930" i="4"/>
  <c r="D930" i="4" s="1"/>
  <c r="B929" i="4"/>
  <c r="D929" i="4" s="1"/>
  <c r="B928" i="4"/>
  <c r="D928" i="4" s="1"/>
  <c r="B927" i="4"/>
  <c r="D927" i="4" s="1"/>
  <c r="B926" i="4"/>
  <c r="B925" i="4"/>
  <c r="D925" i="4" s="1"/>
  <c r="B924" i="4"/>
  <c r="B923" i="4"/>
  <c r="D923" i="4" s="1"/>
  <c r="B922" i="4"/>
  <c r="B921" i="4"/>
  <c r="B920" i="4"/>
  <c r="B919" i="4"/>
  <c r="D919" i="4" s="1"/>
  <c r="B918" i="4"/>
  <c r="B917" i="4"/>
  <c r="D917" i="4" s="1"/>
  <c r="B916" i="4"/>
  <c r="D916" i="4" s="1"/>
  <c r="B915" i="4"/>
  <c r="B914" i="4"/>
  <c r="D914" i="4" s="1"/>
  <c r="B913" i="4"/>
  <c r="B912" i="4"/>
  <c r="D912" i="4" s="1"/>
  <c r="B911" i="4"/>
  <c r="B910" i="4"/>
  <c r="D910" i="4" s="1"/>
  <c r="B909" i="4"/>
  <c r="B908" i="4"/>
  <c r="B907" i="4"/>
  <c r="B906" i="4"/>
  <c r="D906" i="4" s="1"/>
  <c r="B905" i="4"/>
  <c r="D905" i="4" s="1"/>
  <c r="B904" i="4"/>
  <c r="D904" i="4" s="1"/>
  <c r="B903" i="4"/>
  <c r="D903" i="4" s="1"/>
  <c r="B902" i="4"/>
  <c r="B901" i="4"/>
  <c r="D901" i="4" s="1"/>
  <c r="B900" i="4"/>
  <c r="B899" i="4"/>
  <c r="D899" i="4" s="1"/>
  <c r="B898" i="4"/>
  <c r="B897" i="4"/>
  <c r="D897" i="4" s="1"/>
  <c r="B896" i="4"/>
  <c r="B895" i="4"/>
  <c r="B894" i="4"/>
  <c r="B893" i="4"/>
  <c r="D893" i="4" s="1"/>
  <c r="B892" i="4"/>
  <c r="D892" i="4" s="1"/>
  <c r="B891" i="4"/>
  <c r="D891" i="4" s="1"/>
  <c r="B890" i="4"/>
  <c r="D890" i="4" s="1"/>
  <c r="B889" i="4"/>
  <c r="B888" i="4"/>
  <c r="D888" i="4" s="1"/>
  <c r="B887" i="4"/>
  <c r="B886" i="4"/>
  <c r="B885" i="4"/>
  <c r="B884" i="4"/>
  <c r="D884" i="4" s="1"/>
  <c r="B883" i="4"/>
  <c r="B882" i="4"/>
  <c r="D882" i="4" s="1"/>
  <c r="B881" i="4"/>
  <c r="B880" i="4"/>
  <c r="D880" i="4" s="1"/>
  <c r="B879" i="4"/>
  <c r="D879" i="4" s="1"/>
  <c r="B878" i="4"/>
  <c r="D878" i="4" s="1"/>
  <c r="B877" i="4"/>
  <c r="D877" i="4" s="1"/>
  <c r="B876" i="4"/>
  <c r="B875" i="4"/>
  <c r="D875" i="4" s="1"/>
  <c r="B874" i="4"/>
  <c r="B873" i="4"/>
  <c r="D873" i="4" s="1"/>
  <c r="B872" i="4"/>
  <c r="D872" i="4" s="1"/>
  <c r="B871" i="4"/>
  <c r="B870" i="4"/>
  <c r="D870" i="4" s="1"/>
  <c r="B869" i="4"/>
  <c r="D869" i="4" s="1"/>
  <c r="B868" i="4"/>
  <c r="B867" i="4"/>
  <c r="D867" i="4" s="1"/>
  <c r="B866" i="4"/>
  <c r="D866" i="4" s="1"/>
  <c r="B865" i="4"/>
  <c r="B864" i="4"/>
  <c r="D864" i="4" s="1"/>
  <c r="B863" i="4"/>
  <c r="B862" i="4"/>
  <c r="D862" i="4" s="1"/>
  <c r="B861" i="4"/>
  <c r="B860" i="4"/>
  <c r="D860" i="4" s="1"/>
  <c r="B859" i="4"/>
  <c r="B858" i="4"/>
  <c r="D858" i="4" s="1"/>
  <c r="B857" i="4"/>
  <c r="B856" i="4"/>
  <c r="D856" i="4" s="1"/>
  <c r="B855" i="4"/>
  <c r="B854" i="4"/>
  <c r="D854" i="4" s="1"/>
  <c r="B853" i="4"/>
  <c r="B852" i="4"/>
  <c r="D852" i="4" s="1"/>
  <c r="B851" i="4"/>
  <c r="B850" i="4"/>
  <c r="D850" i="4" s="1"/>
  <c r="B849" i="4"/>
  <c r="B848" i="4"/>
  <c r="D848" i="4" s="1"/>
  <c r="B847" i="4"/>
  <c r="D847" i="4" s="1"/>
  <c r="B846" i="4"/>
  <c r="D846" i="4" s="1"/>
  <c r="B845" i="4"/>
  <c r="B844" i="4"/>
  <c r="D844" i="4" s="1"/>
  <c r="B843" i="4"/>
  <c r="B842" i="4"/>
  <c r="D842" i="4" s="1"/>
  <c r="B841" i="4"/>
  <c r="B840" i="4"/>
  <c r="D840" i="4" s="1"/>
  <c r="B839" i="4"/>
  <c r="D839" i="4" s="1"/>
  <c r="B838" i="4"/>
  <c r="D838" i="4" s="1"/>
  <c r="B837" i="4"/>
  <c r="B836" i="4"/>
  <c r="D836" i="4" s="1"/>
  <c r="B835" i="4"/>
  <c r="D835" i="4" s="1"/>
  <c r="B834" i="4"/>
  <c r="D834" i="4" s="1"/>
  <c r="B833" i="4"/>
  <c r="D833" i="4" s="1"/>
  <c r="B832" i="4"/>
  <c r="B831" i="4"/>
  <c r="D831" i="4" s="1"/>
  <c r="B830" i="4"/>
  <c r="B829" i="4"/>
  <c r="D829" i="4" s="1"/>
  <c r="B828" i="4"/>
  <c r="D828" i="4" s="1"/>
  <c r="B827" i="4"/>
  <c r="D827" i="4" s="1"/>
  <c r="B826" i="4"/>
  <c r="B825" i="4"/>
  <c r="D825" i="4" s="1"/>
  <c r="B824" i="4"/>
  <c r="D824" i="4" s="1"/>
  <c r="B823" i="4"/>
  <c r="D823" i="4" s="1"/>
  <c r="B822" i="4"/>
  <c r="D822" i="4" s="1"/>
  <c r="B821" i="4"/>
  <c r="B820" i="4"/>
  <c r="D820" i="4" s="1"/>
  <c r="B819" i="4"/>
  <c r="D819" i="4" s="1"/>
  <c r="B818" i="4"/>
  <c r="D818" i="4" s="1"/>
  <c r="B817" i="4"/>
  <c r="B816" i="4"/>
  <c r="D816" i="4" s="1"/>
  <c r="B815" i="4"/>
  <c r="B814" i="4"/>
  <c r="D814" i="4" s="1"/>
  <c r="B813" i="4"/>
  <c r="B812" i="4"/>
  <c r="D812" i="4" s="1"/>
  <c r="B811" i="4"/>
  <c r="B810" i="4"/>
  <c r="D810" i="4" s="1"/>
  <c r="B809" i="4"/>
  <c r="B808" i="4"/>
  <c r="D808" i="4" s="1"/>
  <c r="B807" i="4"/>
  <c r="D807" i="4" s="1"/>
  <c r="B806" i="4"/>
  <c r="D806" i="4" s="1"/>
  <c r="B805" i="4"/>
  <c r="D805" i="4" s="1"/>
  <c r="B804" i="4"/>
  <c r="B803" i="4"/>
  <c r="D803" i="4" s="1"/>
  <c r="B802" i="4"/>
  <c r="B801" i="4"/>
  <c r="D801" i="4" s="1"/>
  <c r="B800" i="4"/>
  <c r="B799" i="4"/>
  <c r="D799" i="4" s="1"/>
  <c r="B798" i="4"/>
  <c r="B797" i="4"/>
  <c r="D797" i="4" s="1"/>
  <c r="B796" i="4"/>
  <c r="B795" i="4"/>
  <c r="D795" i="4" s="1"/>
  <c r="B794" i="4"/>
  <c r="D794" i="4" s="1"/>
  <c r="B793" i="4"/>
  <c r="B792" i="4"/>
  <c r="D792" i="4" s="1"/>
  <c r="B791" i="4"/>
  <c r="B790" i="4"/>
  <c r="D790" i="4" s="1"/>
  <c r="B789" i="4"/>
  <c r="B788" i="4"/>
  <c r="D788" i="4" s="1"/>
  <c r="B787" i="4"/>
  <c r="B786" i="4"/>
  <c r="D786" i="4" s="1"/>
  <c r="B785" i="4"/>
  <c r="B784" i="4"/>
  <c r="B783" i="4"/>
  <c r="D783" i="4" s="1"/>
  <c r="B782" i="4"/>
  <c r="D782" i="4" s="1"/>
  <c r="B781" i="4"/>
  <c r="D781" i="4" s="1"/>
  <c r="B780" i="4"/>
  <c r="B779" i="4"/>
  <c r="D779" i="4" s="1"/>
  <c r="B778" i="4"/>
  <c r="B777" i="4"/>
  <c r="D777" i="4" s="1"/>
  <c r="B776" i="4"/>
  <c r="B775" i="4"/>
  <c r="D775" i="4" s="1"/>
  <c r="B774" i="4"/>
  <c r="B773" i="4"/>
  <c r="D773" i="4" s="1"/>
  <c r="B772" i="4"/>
  <c r="B771" i="4"/>
  <c r="D771" i="4" s="1"/>
  <c r="B770" i="4"/>
  <c r="D770" i="4" s="1"/>
  <c r="B769" i="4"/>
  <c r="D769" i="4" s="1"/>
  <c r="B768" i="4"/>
  <c r="D768" i="4" s="1"/>
  <c r="B767" i="4"/>
  <c r="B766" i="4"/>
  <c r="D766" i="4" s="1"/>
  <c r="B765" i="4"/>
  <c r="B764" i="4"/>
  <c r="D764" i="4" s="1"/>
  <c r="B763" i="4"/>
  <c r="B762" i="4"/>
  <c r="D762" i="4" s="1"/>
  <c r="B761" i="4"/>
  <c r="B760" i="4"/>
  <c r="D760" i="4" s="1"/>
  <c r="B759" i="4"/>
  <c r="B758" i="4"/>
  <c r="D758" i="4" s="1"/>
  <c r="B757" i="4"/>
  <c r="D757" i="4" s="1"/>
  <c r="B756" i="4"/>
  <c r="D756" i="4" s="1"/>
  <c r="B755" i="4"/>
  <c r="D755" i="4" s="1"/>
  <c r="B754" i="4"/>
  <c r="B753" i="4"/>
  <c r="D753" i="4" s="1"/>
  <c r="B752" i="4"/>
  <c r="B751" i="4"/>
  <c r="D751" i="4" s="1"/>
  <c r="B750" i="4"/>
  <c r="B749" i="4"/>
  <c r="D749" i="4" s="1"/>
  <c r="B748" i="4"/>
  <c r="B747" i="4"/>
  <c r="D747" i="4" s="1"/>
  <c r="B746" i="4"/>
  <c r="B745" i="4"/>
  <c r="D745" i="4" s="1"/>
  <c r="B744" i="4"/>
  <c r="D744" i="4" s="1"/>
  <c r="B743" i="4"/>
  <c r="B742" i="4"/>
  <c r="D742" i="4" s="1"/>
  <c r="B741" i="4"/>
  <c r="B740" i="4"/>
  <c r="D740" i="4" s="1"/>
  <c r="B739" i="4"/>
  <c r="B738" i="4"/>
  <c r="D738" i="4" s="1"/>
  <c r="B737" i="4"/>
  <c r="B736" i="4"/>
  <c r="D736" i="4" s="1"/>
  <c r="B735" i="4"/>
  <c r="B734" i="4"/>
  <c r="B733" i="4"/>
  <c r="B732" i="4"/>
  <c r="D732" i="4" s="1"/>
  <c r="B731" i="4"/>
  <c r="D731" i="4" s="1"/>
  <c r="B730" i="4"/>
  <c r="B729" i="4"/>
  <c r="D729" i="4" s="1"/>
  <c r="B728" i="4"/>
  <c r="B727" i="4"/>
  <c r="D727" i="4" s="1"/>
  <c r="B726" i="4"/>
  <c r="B725" i="4"/>
  <c r="D725" i="4" s="1"/>
  <c r="B724" i="4"/>
  <c r="B723" i="4"/>
  <c r="D723" i="4" s="1"/>
  <c r="B722" i="4"/>
  <c r="B721" i="4"/>
  <c r="D721" i="4" s="1"/>
  <c r="B720" i="4"/>
  <c r="D720" i="4" s="1"/>
  <c r="B719" i="4"/>
  <c r="D719" i="4" s="1"/>
  <c r="B718" i="4"/>
  <c r="D718" i="4" s="1"/>
  <c r="B717" i="4"/>
  <c r="B716" i="4"/>
  <c r="D716" i="4" s="1"/>
  <c r="B715" i="4"/>
  <c r="B714" i="4"/>
  <c r="D714" i="4" s="1"/>
  <c r="B713" i="4"/>
  <c r="B712" i="4"/>
  <c r="D712" i="4" s="1"/>
  <c r="B711" i="4"/>
  <c r="B710" i="4"/>
  <c r="D710" i="4" s="1"/>
  <c r="B709" i="4"/>
  <c r="B708" i="4"/>
  <c r="D708" i="4" s="1"/>
  <c r="B707" i="4"/>
  <c r="B706" i="4"/>
  <c r="D706" i="4" s="1"/>
  <c r="B705" i="4"/>
  <c r="D705" i="4" s="1"/>
  <c r="B704" i="4"/>
  <c r="B703" i="4"/>
  <c r="D703" i="4" s="1"/>
  <c r="B702" i="4"/>
  <c r="B701" i="4"/>
  <c r="D701" i="4" s="1"/>
  <c r="B700" i="4"/>
  <c r="B699" i="4"/>
  <c r="D699" i="4" s="1"/>
  <c r="B698" i="4"/>
  <c r="B697" i="4"/>
  <c r="D697" i="4" s="1"/>
  <c r="B696" i="4"/>
  <c r="B695" i="4"/>
  <c r="D695" i="4" s="1"/>
  <c r="B694" i="4"/>
  <c r="B693" i="4"/>
  <c r="D693" i="4" s="1"/>
  <c r="B692" i="4"/>
  <c r="B691" i="4"/>
  <c r="B690" i="4"/>
  <c r="D690" i="4" s="1"/>
  <c r="B689" i="4"/>
  <c r="B688" i="4"/>
  <c r="D688" i="4" s="1"/>
  <c r="B687" i="4"/>
  <c r="B686" i="4"/>
  <c r="D686" i="4" s="1"/>
  <c r="B685" i="4"/>
  <c r="B684" i="4"/>
  <c r="B683" i="4"/>
  <c r="B682" i="4"/>
  <c r="D682" i="4" s="1"/>
  <c r="B681" i="4"/>
  <c r="B680" i="4"/>
  <c r="B679" i="4"/>
  <c r="B678" i="4"/>
  <c r="B677" i="4"/>
  <c r="D677" i="4" s="1"/>
  <c r="B676" i="4"/>
  <c r="B675" i="4"/>
  <c r="D675" i="4" s="1"/>
  <c r="B674" i="4"/>
  <c r="B673" i="4"/>
  <c r="D673" i="4" s="1"/>
  <c r="B672" i="4"/>
  <c r="B671" i="4"/>
  <c r="D671" i="4" s="1"/>
  <c r="B670" i="4"/>
  <c r="B669" i="4"/>
  <c r="B668" i="4"/>
  <c r="B667" i="4"/>
  <c r="D667" i="4" s="1"/>
  <c r="B666" i="4"/>
  <c r="B665" i="4"/>
  <c r="B664" i="4"/>
  <c r="D664" i="4" s="1"/>
  <c r="B663" i="4"/>
  <c r="B662" i="4"/>
  <c r="D662" i="4" s="1"/>
  <c r="B661" i="4"/>
  <c r="B660" i="4"/>
  <c r="D660" i="4" s="1"/>
  <c r="B659" i="4"/>
  <c r="B658" i="4"/>
  <c r="D658" i="4" s="1"/>
  <c r="B657" i="4"/>
  <c r="B656" i="4"/>
  <c r="B655" i="4"/>
  <c r="D655" i="4" s="1"/>
  <c r="B654" i="4"/>
  <c r="D654" i="4" s="1"/>
  <c r="B653" i="4"/>
  <c r="B652" i="4"/>
  <c r="B651" i="4"/>
  <c r="D651" i="4" s="1"/>
  <c r="B650" i="4"/>
  <c r="B649" i="4"/>
  <c r="D649" i="4" s="1"/>
  <c r="B648" i="4"/>
  <c r="D648" i="4" s="1"/>
  <c r="B647" i="4"/>
  <c r="D647" i="4" s="1"/>
  <c r="B646" i="4"/>
  <c r="B645" i="4"/>
  <c r="D645" i="4" s="1"/>
  <c r="B644" i="4"/>
  <c r="B643" i="4"/>
  <c r="D643" i="4" s="1"/>
  <c r="B642" i="4"/>
  <c r="B641" i="4"/>
  <c r="D641" i="4" s="1"/>
  <c r="B640" i="4"/>
  <c r="D640" i="4" s="1"/>
  <c r="B639" i="4"/>
  <c r="B638" i="4"/>
  <c r="D638" i="4" s="1"/>
  <c r="B637" i="4"/>
  <c r="B636" i="4"/>
  <c r="D636" i="4" s="1"/>
  <c r="B635" i="4"/>
  <c r="B634" i="4"/>
  <c r="B633" i="4"/>
  <c r="B632" i="4"/>
  <c r="D632" i="4" s="1"/>
  <c r="B631" i="4"/>
  <c r="D631" i="4" s="1"/>
  <c r="B630" i="4"/>
  <c r="D630" i="4" s="1"/>
  <c r="B629" i="4"/>
  <c r="B628" i="4"/>
  <c r="D628" i="4" s="1"/>
  <c r="B627" i="4"/>
  <c r="D627" i="4" s="1"/>
  <c r="B626" i="4"/>
  <c r="B625" i="4"/>
  <c r="D625" i="4" s="1"/>
  <c r="B624" i="4"/>
  <c r="B623" i="4"/>
  <c r="D623" i="4" s="1"/>
  <c r="B622" i="4"/>
  <c r="B621" i="4"/>
  <c r="B620" i="4"/>
  <c r="D620" i="4" s="1"/>
  <c r="B619" i="4"/>
  <c r="B618" i="4"/>
  <c r="D618" i="4" s="1"/>
  <c r="B617" i="4"/>
  <c r="D617" i="4" s="1"/>
  <c r="B616" i="4"/>
  <c r="B615" i="4"/>
  <c r="B614" i="4"/>
  <c r="D614" i="4" s="1"/>
  <c r="B613" i="4"/>
  <c r="B612" i="4"/>
  <c r="D612" i="4" s="1"/>
  <c r="B611" i="4"/>
  <c r="B610" i="4"/>
  <c r="D610" i="4" s="1"/>
  <c r="B609" i="4"/>
  <c r="B608" i="4"/>
  <c r="D608" i="4" s="1"/>
  <c r="B607" i="4"/>
  <c r="D607" i="4" s="1"/>
  <c r="B606" i="4"/>
  <c r="B605" i="4"/>
  <c r="D605" i="4" s="1"/>
  <c r="B604" i="4"/>
  <c r="B603" i="4"/>
  <c r="D603" i="4" s="1"/>
  <c r="B602" i="4"/>
  <c r="D602" i="4" s="1"/>
  <c r="B601" i="4"/>
  <c r="B600" i="4"/>
  <c r="D600" i="4" s="1"/>
  <c r="B599" i="4"/>
  <c r="B598" i="4"/>
  <c r="D598" i="4" s="1"/>
  <c r="B597" i="4"/>
  <c r="B596" i="4"/>
  <c r="B595" i="4"/>
  <c r="B594" i="4"/>
  <c r="B593" i="4"/>
  <c r="D593" i="4" s="1"/>
  <c r="B592" i="4"/>
  <c r="D592" i="4" s="1"/>
  <c r="B591" i="4"/>
  <c r="B590" i="4"/>
  <c r="D590" i="4" s="1"/>
  <c r="B589" i="4"/>
  <c r="B588" i="4"/>
  <c r="D588" i="4" s="1"/>
  <c r="B587" i="4"/>
  <c r="D587" i="4" s="1"/>
  <c r="B586" i="4"/>
  <c r="D586" i="4" s="1"/>
  <c r="B585" i="4"/>
  <c r="D585" i="4" s="1"/>
  <c r="B584" i="4"/>
  <c r="B583" i="4"/>
  <c r="D583" i="4" s="1"/>
  <c r="B582" i="4"/>
  <c r="B581" i="4"/>
  <c r="B580" i="4"/>
  <c r="B579" i="4"/>
  <c r="D579" i="4" s="1"/>
  <c r="B578" i="4"/>
  <c r="B577" i="4"/>
  <c r="D577" i="4" s="1"/>
  <c r="B576" i="4"/>
  <c r="B575" i="4"/>
  <c r="D575" i="4" s="1"/>
  <c r="B574" i="4"/>
  <c r="D574" i="4" s="1"/>
  <c r="B573" i="4"/>
  <c r="D573" i="4" s="1"/>
  <c r="B572" i="4"/>
  <c r="D572" i="4" s="1"/>
  <c r="B571" i="4"/>
  <c r="B570" i="4"/>
  <c r="D570" i="4" s="1"/>
  <c r="B569" i="4"/>
  <c r="B568" i="4"/>
  <c r="D568" i="4" s="1"/>
  <c r="B567" i="4"/>
  <c r="B566" i="4"/>
  <c r="B565" i="4"/>
  <c r="D565" i="4" s="1"/>
  <c r="B564" i="4"/>
  <c r="D564" i="4" s="1"/>
  <c r="B563" i="4"/>
  <c r="B562" i="4"/>
  <c r="D562" i="4" s="1"/>
  <c r="B561" i="4"/>
  <c r="D561" i="4" s="1"/>
  <c r="B560" i="4"/>
  <c r="B559" i="4"/>
  <c r="D559" i="4" s="1"/>
  <c r="B558" i="4"/>
  <c r="B557" i="4"/>
  <c r="D557" i="4" s="1"/>
  <c r="B556" i="4"/>
  <c r="B555" i="4"/>
  <c r="D555" i="4" s="1"/>
  <c r="B554" i="4"/>
  <c r="B553" i="4"/>
  <c r="D553" i="4" s="1"/>
  <c r="B552" i="4"/>
  <c r="D552" i="4" s="1"/>
  <c r="B551" i="4"/>
  <c r="B550" i="4"/>
  <c r="B549" i="4"/>
  <c r="D549" i="4" s="1"/>
  <c r="B548" i="4"/>
  <c r="D548" i="4" s="1"/>
  <c r="B547" i="4"/>
  <c r="D547" i="4" s="1"/>
  <c r="B546" i="4"/>
  <c r="B545" i="4"/>
  <c r="B544" i="4"/>
  <c r="D544" i="4" s="1"/>
  <c r="B543" i="4"/>
  <c r="D543" i="4" s="1"/>
  <c r="B542" i="4"/>
  <c r="D542" i="4" s="1"/>
  <c r="B541" i="4"/>
  <c r="B540" i="4"/>
  <c r="B539" i="4"/>
  <c r="D539" i="4" s="1"/>
  <c r="B538" i="4"/>
  <c r="D538" i="4" s="1"/>
  <c r="B537" i="4"/>
  <c r="B536" i="4"/>
  <c r="B535" i="4"/>
  <c r="B534" i="4"/>
  <c r="B533" i="4"/>
  <c r="D533" i="4" s="1"/>
  <c r="B532" i="4"/>
  <c r="B531" i="4"/>
  <c r="D531" i="4" s="1"/>
  <c r="B530" i="4"/>
  <c r="B529" i="4"/>
  <c r="D529" i="4" s="1"/>
  <c r="B528" i="4"/>
  <c r="B527" i="4"/>
  <c r="B526" i="4"/>
  <c r="D526" i="4" s="1"/>
  <c r="B525" i="4"/>
  <c r="B524" i="4"/>
  <c r="D524" i="4" s="1"/>
  <c r="B523" i="4"/>
  <c r="D523" i="4" s="1"/>
  <c r="B522" i="4"/>
  <c r="D522" i="4" s="1"/>
  <c r="B521" i="4"/>
  <c r="D521" i="4" s="1"/>
  <c r="B520" i="4"/>
  <c r="B519" i="4"/>
  <c r="D519" i="4" s="1"/>
  <c r="B518" i="4"/>
  <c r="B517" i="4"/>
  <c r="D517" i="4" s="1"/>
  <c r="B516" i="4"/>
  <c r="B515" i="4"/>
  <c r="B514" i="4"/>
  <c r="D514" i="4" s="1"/>
  <c r="B513" i="4"/>
  <c r="B512" i="4"/>
  <c r="D512" i="4" s="1"/>
  <c r="B511" i="4"/>
  <c r="D511" i="4" s="1"/>
  <c r="B510" i="4"/>
  <c r="D510" i="4" s="1"/>
  <c r="B509" i="4"/>
  <c r="B508" i="4"/>
  <c r="B507" i="4"/>
  <c r="D507" i="4" s="1"/>
  <c r="B506" i="4"/>
  <c r="B505" i="4"/>
  <c r="D505" i="4" s="1"/>
  <c r="B504" i="4"/>
  <c r="D504" i="4" s="1"/>
  <c r="B503" i="4"/>
  <c r="B502" i="4"/>
  <c r="B501" i="4"/>
  <c r="B500" i="4"/>
  <c r="D500" i="4" s="1"/>
  <c r="B499" i="4"/>
  <c r="B498" i="4"/>
  <c r="D498" i="4" s="1"/>
  <c r="B497" i="4"/>
  <c r="B496" i="4"/>
  <c r="D496" i="4" s="1"/>
  <c r="B495" i="4"/>
  <c r="D495" i="4" s="1"/>
  <c r="B494" i="4"/>
  <c r="D494" i="4" s="1"/>
  <c r="B493" i="4"/>
  <c r="D493" i="4" s="1"/>
  <c r="B492" i="4"/>
  <c r="D492" i="4" s="1"/>
  <c r="B491" i="4"/>
  <c r="B490" i="4"/>
  <c r="B489" i="4"/>
  <c r="B488" i="4"/>
  <c r="B487" i="4"/>
  <c r="B486" i="4"/>
  <c r="B485" i="4"/>
  <c r="D485" i="4" s="1"/>
  <c r="B484" i="4"/>
  <c r="B483" i="4"/>
  <c r="D483" i="4" s="1"/>
  <c r="B482" i="4"/>
  <c r="B481" i="4"/>
  <c r="D481" i="4" s="1"/>
  <c r="B480" i="4"/>
  <c r="D480" i="4" s="1"/>
  <c r="B479" i="4"/>
  <c r="D479" i="4" s="1"/>
  <c r="B478" i="4"/>
  <c r="B477" i="4"/>
  <c r="D477" i="4" s="1"/>
  <c r="B476" i="4"/>
  <c r="B475" i="4"/>
  <c r="D475" i="4" s="1"/>
  <c r="B474" i="4"/>
  <c r="B473" i="4"/>
  <c r="D473" i="4" s="1"/>
  <c r="B472" i="4"/>
  <c r="B471" i="4"/>
  <c r="D471" i="4" s="1"/>
  <c r="B470" i="4"/>
  <c r="D470" i="4" s="1"/>
  <c r="B469" i="4"/>
  <c r="D469" i="4" s="1"/>
  <c r="B468" i="4"/>
  <c r="D468" i="4" s="1"/>
  <c r="B467" i="4"/>
  <c r="D467" i="4" s="1"/>
  <c r="B466" i="4"/>
  <c r="B465" i="4"/>
  <c r="B464" i="4"/>
  <c r="B463" i="4"/>
  <c r="B462" i="4"/>
  <c r="B461" i="4"/>
  <c r="B460" i="4"/>
  <c r="D460" i="4" s="1"/>
  <c r="B459" i="4"/>
  <c r="B458" i="4"/>
  <c r="D458" i="4" s="1"/>
  <c r="B457" i="4"/>
  <c r="B456" i="4"/>
  <c r="B455" i="4"/>
  <c r="D455" i="4" s="1"/>
  <c r="B454" i="4"/>
  <c r="D454" i="4" s="1"/>
  <c r="B453" i="4"/>
  <c r="B452" i="4"/>
  <c r="D452" i="4" s="1"/>
  <c r="B451" i="4"/>
  <c r="B450" i="4"/>
  <c r="D450" i="4" s="1"/>
  <c r="B449" i="4"/>
  <c r="D449" i="4" s="1"/>
  <c r="B448" i="4"/>
  <c r="D448" i="4" s="1"/>
  <c r="B447" i="4"/>
  <c r="B446" i="4"/>
  <c r="D446" i="4" s="1"/>
  <c r="B445" i="4"/>
  <c r="D445" i="4" s="1"/>
  <c r="B444" i="4"/>
  <c r="D444" i="4" s="1"/>
  <c r="B443" i="4"/>
  <c r="D443" i="4" s="1"/>
  <c r="B442" i="4"/>
  <c r="D442" i="4" s="1"/>
  <c r="B441" i="4"/>
  <c r="B440" i="4"/>
  <c r="D440" i="4" s="1"/>
  <c r="B439" i="4"/>
  <c r="D439" i="4" s="1"/>
  <c r="B438" i="4"/>
  <c r="B437" i="4"/>
  <c r="D437" i="4" s="1"/>
  <c r="B436" i="4"/>
  <c r="D436" i="4" s="1"/>
  <c r="B435" i="4"/>
  <c r="D435" i="4" s="1"/>
  <c r="B434" i="4"/>
  <c r="B433" i="4"/>
  <c r="D433" i="4" s="1"/>
  <c r="B432" i="4"/>
  <c r="D432" i="4" s="1"/>
  <c r="B431" i="4"/>
  <c r="B430" i="4"/>
  <c r="B429" i="4"/>
  <c r="D429" i="4" s="1"/>
  <c r="B428" i="4"/>
  <c r="B427" i="4"/>
  <c r="B426" i="4"/>
  <c r="B425" i="4"/>
  <c r="D425" i="4" s="1"/>
  <c r="B424" i="4"/>
  <c r="B423" i="4"/>
  <c r="D423" i="4" s="1"/>
  <c r="B422" i="4"/>
  <c r="B421" i="4"/>
  <c r="D421" i="4" s="1"/>
  <c r="B420" i="4"/>
  <c r="D420" i="4" s="1"/>
  <c r="B419" i="4"/>
  <c r="B418" i="4"/>
  <c r="D418" i="4" s="1"/>
  <c r="B417" i="4"/>
  <c r="B416" i="4"/>
  <c r="B415" i="4"/>
  <c r="D415" i="4" s="1"/>
  <c r="B414" i="4"/>
  <c r="B413" i="4"/>
  <c r="D413" i="4" s="1"/>
  <c r="B412" i="4"/>
  <c r="B411" i="4"/>
  <c r="D411" i="4" s="1"/>
  <c r="B410" i="4"/>
  <c r="D410" i="4" s="1"/>
  <c r="B409" i="4"/>
  <c r="D409" i="4" s="1"/>
  <c r="B408" i="4"/>
  <c r="D408" i="4" s="1"/>
  <c r="B407" i="4"/>
  <c r="D407" i="4" s="1"/>
  <c r="B406" i="4"/>
  <c r="D406" i="4" s="1"/>
  <c r="B405" i="4"/>
  <c r="B404" i="4"/>
  <c r="B403" i="4"/>
  <c r="B402" i="4"/>
  <c r="D402" i="4" s="1"/>
  <c r="B401" i="4"/>
  <c r="D401" i="4" s="1"/>
  <c r="B400" i="4"/>
  <c r="D400" i="4" s="1"/>
  <c r="B399" i="4"/>
  <c r="D399" i="4" s="1"/>
  <c r="B398" i="4"/>
  <c r="B397" i="4"/>
  <c r="D397" i="4" s="1"/>
  <c r="B396" i="4"/>
  <c r="B395" i="4"/>
  <c r="D395" i="4" s="1"/>
  <c r="B394" i="4"/>
  <c r="B393" i="4"/>
  <c r="D393" i="4" s="1"/>
  <c r="B392" i="4"/>
  <c r="B391" i="4"/>
  <c r="D391" i="4" s="1"/>
  <c r="B390" i="4"/>
  <c r="B389" i="4"/>
  <c r="D389" i="4" s="1"/>
  <c r="B388" i="4"/>
  <c r="D388" i="4" s="1"/>
  <c r="B387" i="4"/>
  <c r="D387" i="4" s="1"/>
  <c r="B386" i="4"/>
  <c r="B385" i="4"/>
  <c r="D385" i="4" s="1"/>
  <c r="B384" i="4"/>
  <c r="B383" i="4"/>
  <c r="B382" i="4"/>
  <c r="B381" i="4"/>
  <c r="B380" i="4"/>
  <c r="B379" i="4"/>
  <c r="D379" i="4" s="1"/>
  <c r="B378" i="4"/>
  <c r="B377" i="4"/>
  <c r="D377" i="4" s="1"/>
  <c r="B376" i="4"/>
  <c r="B375" i="4"/>
  <c r="D375" i="4" s="1"/>
  <c r="B374" i="4"/>
  <c r="B373" i="4"/>
  <c r="D373" i="4" s="1"/>
  <c r="B372" i="4"/>
  <c r="D372" i="4" s="1"/>
  <c r="B371" i="4"/>
  <c r="D371" i="4" s="1"/>
  <c r="B370" i="4"/>
  <c r="B369" i="4"/>
  <c r="B368" i="4"/>
  <c r="D368" i="4" s="1"/>
  <c r="B367" i="4"/>
  <c r="B366" i="4"/>
  <c r="B365" i="4"/>
  <c r="B364" i="4"/>
  <c r="D364" i="4" s="1"/>
  <c r="B363" i="4"/>
  <c r="B362" i="4"/>
  <c r="D362" i="4" s="1"/>
  <c r="B361" i="4"/>
  <c r="B360" i="4"/>
  <c r="D360" i="4" s="1"/>
  <c r="B359" i="4"/>
  <c r="D359" i="4" s="1"/>
  <c r="B358" i="4"/>
  <c r="D358" i="4" s="1"/>
  <c r="B357" i="4"/>
  <c r="D357" i="4" s="1"/>
  <c r="B356" i="4"/>
  <c r="B355" i="4"/>
  <c r="D355" i="4" s="1"/>
  <c r="B354" i="4"/>
  <c r="B353" i="4"/>
  <c r="D353" i="4" s="1"/>
  <c r="B352" i="4"/>
  <c r="B351" i="4"/>
  <c r="D351" i="4" s="1"/>
  <c r="B350" i="4"/>
  <c r="D350" i="4" s="1"/>
  <c r="B349" i="4"/>
  <c r="D349" i="4" s="1"/>
  <c r="B348" i="4"/>
  <c r="B347" i="4"/>
  <c r="D347" i="4" s="1"/>
  <c r="B346" i="4"/>
  <c r="D346" i="4" s="1"/>
  <c r="B345" i="4"/>
  <c r="D345" i="4" s="1"/>
  <c r="B344" i="4"/>
  <c r="D344" i="4" s="1"/>
  <c r="B343" i="4"/>
  <c r="B342" i="4"/>
  <c r="B341" i="4"/>
  <c r="B340" i="4"/>
  <c r="D340" i="4" s="1"/>
  <c r="B339" i="4"/>
  <c r="B338" i="4"/>
  <c r="D338" i="4" s="1"/>
  <c r="B337" i="4"/>
  <c r="B336" i="4"/>
  <c r="D336" i="4" s="1"/>
  <c r="B335" i="4"/>
  <c r="B334" i="4"/>
  <c r="D334" i="4" s="1"/>
  <c r="B333" i="4"/>
  <c r="B332" i="4"/>
  <c r="D332" i="4" s="1"/>
  <c r="B331" i="4"/>
  <c r="D331" i="4" s="1"/>
  <c r="B330" i="4"/>
  <c r="D330" i="4" s="1"/>
  <c r="B329" i="4"/>
  <c r="B328" i="4"/>
  <c r="D328" i="4" s="1"/>
  <c r="B327" i="4"/>
  <c r="B326" i="4"/>
  <c r="D326" i="4" s="1"/>
  <c r="B325" i="4"/>
  <c r="B324" i="4"/>
  <c r="D324" i="4" s="1"/>
  <c r="B323" i="4"/>
  <c r="B322" i="4"/>
  <c r="D322" i="4" s="1"/>
  <c r="B321" i="4"/>
  <c r="D321" i="4" s="1"/>
  <c r="B320" i="4"/>
  <c r="D320" i="4" s="1"/>
  <c r="B319" i="4"/>
  <c r="D319" i="4" s="1"/>
  <c r="B318" i="4"/>
  <c r="B317" i="4"/>
  <c r="D317" i="4" s="1"/>
  <c r="B316" i="4"/>
  <c r="B315" i="4"/>
  <c r="B314" i="4"/>
  <c r="D314" i="4" s="1"/>
  <c r="B313" i="4"/>
  <c r="D313" i="4" s="1"/>
  <c r="B312" i="4"/>
  <c r="B311" i="4"/>
  <c r="D311" i="4" s="1"/>
  <c r="B310" i="4"/>
  <c r="D310" i="4" s="1"/>
  <c r="B309" i="4"/>
  <c r="D309" i="4" s="1"/>
  <c r="B308" i="4"/>
  <c r="D308" i="4" s="1"/>
  <c r="B307" i="4"/>
  <c r="D307" i="4" s="1"/>
  <c r="B306" i="4"/>
  <c r="D306" i="4" s="1"/>
  <c r="B305" i="4"/>
  <c r="B304" i="4"/>
  <c r="D304" i="4" s="1"/>
  <c r="B303" i="4"/>
  <c r="B302" i="4"/>
  <c r="D302" i="4" s="1"/>
  <c r="B301" i="4"/>
  <c r="D301" i="4" s="1"/>
  <c r="B300" i="4"/>
  <c r="D300" i="4" s="1"/>
  <c r="B299" i="4"/>
  <c r="B298" i="4"/>
  <c r="D298" i="4" s="1"/>
  <c r="B297" i="4"/>
  <c r="B296" i="4"/>
  <c r="D296" i="4" s="1"/>
  <c r="B295" i="4"/>
  <c r="D295" i="4" s="1"/>
  <c r="B294" i="4"/>
  <c r="D294" i="4" s="1"/>
  <c r="B293" i="4"/>
  <c r="D293" i="4" s="1"/>
  <c r="B292" i="4"/>
  <c r="B291" i="4"/>
  <c r="D291" i="4" s="1"/>
  <c r="B290" i="4"/>
  <c r="D290" i="4" s="1"/>
  <c r="B289" i="4"/>
  <c r="D289" i="4" s="1"/>
  <c r="B288" i="4"/>
  <c r="D288" i="4" s="1"/>
  <c r="B287" i="4"/>
  <c r="D287" i="4" s="1"/>
  <c r="B286" i="4"/>
  <c r="D286" i="4" s="1"/>
  <c r="B285" i="4"/>
  <c r="B284" i="4"/>
  <c r="D284" i="4" s="1"/>
  <c r="B283" i="4"/>
  <c r="B282" i="4"/>
  <c r="D282" i="4" s="1"/>
  <c r="B281" i="4"/>
  <c r="B280" i="4"/>
  <c r="B279" i="4"/>
  <c r="D279" i="4" s="1"/>
  <c r="B278" i="4"/>
  <c r="B277" i="4"/>
  <c r="B276" i="4"/>
  <c r="D276" i="4" s="1"/>
  <c r="B275" i="4"/>
  <c r="D275" i="4" s="1"/>
  <c r="B274" i="4"/>
  <c r="B273" i="4"/>
  <c r="D273" i="4" s="1"/>
  <c r="B272" i="4"/>
  <c r="B271" i="4"/>
  <c r="B270" i="4"/>
  <c r="B269" i="4"/>
  <c r="D269" i="4" s="1"/>
  <c r="B268" i="4"/>
  <c r="B267" i="4"/>
  <c r="D267" i="4" s="1"/>
  <c r="B266" i="4"/>
  <c r="B265" i="4"/>
  <c r="B264" i="4"/>
  <c r="D264" i="4" s="1"/>
  <c r="B263" i="4"/>
  <c r="D263" i="4" s="1"/>
  <c r="B262" i="4"/>
  <c r="D262" i="4" s="1"/>
  <c r="B261" i="4"/>
  <c r="B260" i="4"/>
  <c r="D260" i="4" s="1"/>
  <c r="B259" i="4"/>
  <c r="B258" i="4"/>
  <c r="D258" i="4" s="1"/>
  <c r="B257" i="4"/>
  <c r="D257" i="4" s="1"/>
  <c r="B256" i="4"/>
  <c r="D256" i="4" s="1"/>
  <c r="B255" i="4"/>
  <c r="B254" i="4"/>
  <c r="D254" i="4" s="1"/>
  <c r="B253" i="4"/>
  <c r="B252" i="4"/>
  <c r="D252" i="4" s="1"/>
  <c r="B251" i="4"/>
  <c r="D251" i="4" s="1"/>
  <c r="B250" i="4"/>
  <c r="D250" i="4" s="1"/>
  <c r="B249" i="4"/>
  <c r="D249" i="4" s="1"/>
  <c r="B248" i="4"/>
  <c r="B247" i="4"/>
  <c r="D247" i="4" s="1"/>
  <c r="B246" i="4"/>
  <c r="B245" i="4"/>
  <c r="D245" i="4" s="1"/>
  <c r="B244" i="4"/>
  <c r="B243" i="4"/>
  <c r="B242" i="4"/>
  <c r="B241" i="4"/>
  <c r="D241" i="4" s="1"/>
  <c r="B240" i="4"/>
  <c r="B239" i="4"/>
  <c r="D239" i="4" s="1"/>
  <c r="B238" i="4"/>
  <c r="D238" i="4" s="1"/>
  <c r="B237" i="4"/>
  <c r="D237" i="4" s="1"/>
  <c r="B236" i="4"/>
  <c r="D236" i="4" s="1"/>
  <c r="B235" i="4"/>
  <c r="B234" i="4"/>
  <c r="B233" i="4"/>
  <c r="B232" i="4"/>
  <c r="D232" i="4" s="1"/>
  <c r="B231" i="4"/>
  <c r="B230" i="4"/>
  <c r="D230" i="4" s="1"/>
  <c r="B229" i="4"/>
  <c r="B228" i="4"/>
  <c r="B227" i="4"/>
  <c r="B226" i="4"/>
  <c r="D226" i="4" s="1"/>
  <c r="B225" i="4"/>
  <c r="D225" i="4" s="1"/>
  <c r="B224" i="4"/>
  <c r="B223" i="4"/>
  <c r="D223" i="4" s="1"/>
  <c r="B222" i="4"/>
  <c r="B221" i="4"/>
  <c r="B220" i="4"/>
  <c r="B219" i="4"/>
  <c r="D219" i="4" s="1"/>
  <c r="B218" i="4"/>
  <c r="B217" i="4"/>
  <c r="D217" i="4" s="1"/>
  <c r="B216" i="4"/>
  <c r="B215" i="4"/>
  <c r="B214" i="4"/>
  <c r="D214" i="4" s="1"/>
  <c r="B213" i="4"/>
  <c r="D213" i="4" s="1"/>
  <c r="B212" i="4"/>
  <c r="D212" i="4" s="1"/>
  <c r="B211" i="4"/>
  <c r="B210" i="4"/>
  <c r="D210" i="4" s="1"/>
  <c r="B209" i="4"/>
  <c r="B208" i="4"/>
  <c r="D208" i="4" s="1"/>
  <c r="B207" i="4"/>
  <c r="D207" i="4" s="1"/>
  <c r="B206" i="4"/>
  <c r="D206" i="4" s="1"/>
  <c r="B205" i="4"/>
  <c r="B204" i="4"/>
  <c r="D204" i="4" s="1"/>
  <c r="B203" i="4"/>
  <c r="B202" i="4"/>
  <c r="D202" i="4" s="1"/>
  <c r="B201" i="4"/>
  <c r="D201" i="4" s="1"/>
  <c r="B200" i="4"/>
  <c r="D200" i="4" s="1"/>
  <c r="B199" i="4"/>
  <c r="D199" i="4" s="1"/>
  <c r="B198" i="4"/>
  <c r="B197" i="4"/>
  <c r="D197" i="4" s="1"/>
  <c r="B196" i="4"/>
  <c r="B195" i="4"/>
  <c r="D195" i="4" s="1"/>
  <c r="B194" i="4"/>
  <c r="B193" i="4"/>
  <c r="B192" i="4"/>
  <c r="B191" i="4"/>
  <c r="D191" i="4" s="1"/>
  <c r="B190" i="4"/>
  <c r="B189" i="4"/>
  <c r="D189" i="4" s="1"/>
  <c r="B188" i="4"/>
  <c r="D188" i="4" s="1"/>
  <c r="B187" i="4"/>
  <c r="D187" i="4" s="1"/>
  <c r="B186" i="4"/>
  <c r="D186" i="4" s="1"/>
  <c r="B185" i="4"/>
  <c r="B184" i="4"/>
  <c r="D184" i="4" s="1"/>
  <c r="B183" i="4"/>
  <c r="B182" i="4"/>
  <c r="D182" i="4" s="1"/>
  <c r="B181" i="4"/>
  <c r="B180" i="4"/>
  <c r="D180" i="4" s="1"/>
  <c r="B179" i="4"/>
  <c r="B178" i="4"/>
  <c r="B177" i="4"/>
  <c r="D177" i="4" s="1"/>
  <c r="B176" i="4"/>
  <c r="D176" i="4" s="1"/>
  <c r="B175" i="4"/>
  <c r="D175" i="4" s="1"/>
  <c r="B174" i="4"/>
  <c r="B173" i="4"/>
  <c r="D173" i="4" s="1"/>
  <c r="B172" i="4"/>
  <c r="B171" i="4"/>
  <c r="B170" i="4"/>
  <c r="B169" i="4"/>
  <c r="D169" i="4" s="1"/>
  <c r="B168" i="4"/>
  <c r="B167" i="4"/>
  <c r="D167" i="4" s="1"/>
  <c r="B166" i="4"/>
  <c r="B165" i="4"/>
  <c r="D165" i="4" s="1"/>
  <c r="B164" i="4"/>
  <c r="D164" i="4" s="1"/>
  <c r="B163" i="4"/>
  <c r="D163" i="4" s="1"/>
  <c r="B162" i="4"/>
  <c r="D162" i="4" s="1"/>
  <c r="B161" i="4"/>
  <c r="B160" i="4"/>
  <c r="D160" i="4" s="1"/>
  <c r="B159" i="4"/>
  <c r="B158" i="4"/>
  <c r="D158" i="4" s="1"/>
  <c r="B157" i="4"/>
  <c r="D157" i="4" s="1"/>
  <c r="B156" i="4"/>
  <c r="D156" i="4" s="1"/>
  <c r="B155" i="4"/>
  <c r="B154" i="4"/>
  <c r="D154" i="4" s="1"/>
  <c r="B153" i="4"/>
  <c r="B152" i="4"/>
  <c r="D152" i="4" s="1"/>
  <c r="B151" i="4"/>
  <c r="D151" i="4" s="1"/>
  <c r="B150" i="4"/>
  <c r="D150" i="4" s="1"/>
  <c r="B149" i="4"/>
  <c r="D149" i="4" s="1"/>
  <c r="B148" i="4"/>
  <c r="B147" i="4"/>
  <c r="D147" i="4" s="1"/>
  <c r="B146" i="4"/>
  <c r="B145" i="4"/>
  <c r="D145" i="4" s="1"/>
  <c r="B144" i="4"/>
  <c r="B143" i="4"/>
  <c r="B142" i="4"/>
  <c r="B141" i="4"/>
  <c r="D141" i="4" s="1"/>
  <c r="B140" i="4"/>
  <c r="B139" i="4"/>
  <c r="D139" i="4" s="1"/>
  <c r="B138" i="4"/>
  <c r="D138" i="4" s="1"/>
  <c r="B137" i="4"/>
  <c r="D137" i="4" s="1"/>
  <c r="B136" i="4"/>
  <c r="D136" i="4" s="1"/>
  <c r="B135" i="4"/>
  <c r="B134" i="4"/>
  <c r="D134" i="4" s="1"/>
  <c r="B133" i="4"/>
  <c r="B132" i="4"/>
  <c r="D132" i="4" s="1"/>
  <c r="B131" i="4"/>
  <c r="B130" i="4"/>
  <c r="D130" i="4" s="1"/>
  <c r="B129" i="4"/>
  <c r="B128" i="4"/>
  <c r="B127" i="4"/>
  <c r="D127" i="4" s="1"/>
  <c r="B126" i="4"/>
  <c r="D126" i="4" s="1"/>
  <c r="B125" i="4"/>
  <c r="D125" i="4" s="1"/>
  <c r="B124" i="4"/>
  <c r="B123" i="4"/>
  <c r="D123" i="4" s="1"/>
  <c r="B122" i="4"/>
  <c r="B121" i="4"/>
  <c r="B120" i="4"/>
  <c r="D120" i="4" s="1"/>
  <c r="B119" i="4"/>
  <c r="D119" i="4" s="1"/>
  <c r="B118" i="4"/>
  <c r="B117" i="4"/>
  <c r="B116" i="4"/>
  <c r="B115" i="4"/>
  <c r="B114" i="4"/>
  <c r="D114" i="4" s="1"/>
  <c r="B113" i="4"/>
  <c r="D113" i="4" s="1"/>
  <c r="B112" i="4"/>
  <c r="B111" i="4"/>
  <c r="D111" i="4" s="1"/>
  <c r="B110" i="4"/>
  <c r="D110" i="4" s="1"/>
  <c r="B109" i="4"/>
  <c r="D109" i="4" s="1"/>
  <c r="B108" i="4"/>
  <c r="D108" i="4" s="1"/>
  <c r="B107" i="4"/>
  <c r="B106" i="4"/>
  <c r="D106" i="4" s="1"/>
  <c r="B105" i="4"/>
  <c r="B104" i="4"/>
  <c r="B103" i="4"/>
  <c r="B102" i="4"/>
  <c r="B101" i="4"/>
  <c r="B100" i="4"/>
  <c r="B99" i="4"/>
  <c r="D99" i="4" s="1"/>
  <c r="B98" i="4"/>
  <c r="B97" i="4"/>
  <c r="D97" i="4" s="1"/>
  <c r="B96" i="4"/>
  <c r="B95" i="4"/>
  <c r="D95" i="4" s="1"/>
  <c r="B94" i="4"/>
  <c r="B93" i="4"/>
  <c r="D93" i="4" s="1"/>
  <c r="B92" i="4"/>
  <c r="B91" i="4"/>
  <c r="D91" i="4" s="1"/>
  <c r="B90" i="4"/>
  <c r="D90" i="4" s="1"/>
  <c r="B89" i="4"/>
  <c r="D89" i="4" s="1"/>
  <c r="B88" i="4"/>
  <c r="B87" i="4"/>
  <c r="B86" i="4"/>
  <c r="B85" i="4"/>
  <c r="B84" i="4"/>
  <c r="D84" i="4" s="1"/>
  <c r="B83" i="4"/>
  <c r="D83" i="4" s="1"/>
  <c r="B82" i="4"/>
  <c r="D82" i="4" s="1"/>
  <c r="B81" i="4"/>
  <c r="B80" i="4"/>
  <c r="D80" i="4" s="1"/>
  <c r="B79" i="4"/>
  <c r="D79" i="4" s="1"/>
  <c r="B78" i="4"/>
  <c r="B77" i="4"/>
  <c r="D77" i="4" s="1"/>
  <c r="B76" i="4"/>
  <c r="B75" i="4"/>
  <c r="D75" i="4" s="1"/>
  <c r="B74" i="4"/>
  <c r="B73" i="4"/>
  <c r="D73" i="4" s="1"/>
  <c r="B72" i="4"/>
  <c r="B71" i="4"/>
  <c r="B70" i="4"/>
  <c r="D70" i="4" s="1"/>
  <c r="B69" i="4"/>
  <c r="D69" i="4" s="1"/>
  <c r="B68" i="4"/>
  <c r="D68" i="4" s="1"/>
  <c r="B67" i="4"/>
  <c r="D67" i="4" s="1"/>
  <c r="B66" i="4"/>
  <c r="D66" i="4" s="1"/>
  <c r="B65" i="4"/>
  <c r="B64" i="4"/>
  <c r="D64" i="4" s="1"/>
  <c r="B63" i="4"/>
  <c r="D63" i="4" s="1"/>
  <c r="B62" i="4"/>
  <c r="D62" i="4" s="1"/>
  <c r="B61" i="4"/>
  <c r="D61" i="4" s="1"/>
  <c r="B60" i="4"/>
  <c r="D60" i="4" s="1"/>
  <c r="B59" i="4"/>
  <c r="D59" i="4" s="1"/>
  <c r="B58" i="4"/>
  <c r="D58" i="4" s="1"/>
  <c r="B57" i="4"/>
  <c r="D57" i="4" s="1"/>
  <c r="B56" i="4"/>
  <c r="D56" i="4" s="1"/>
  <c r="B55" i="4"/>
  <c r="D55" i="4" s="1"/>
  <c r="B54" i="4"/>
  <c r="B53" i="4"/>
  <c r="D53" i="4" s="1"/>
  <c r="B52" i="4"/>
  <c r="B51" i="4"/>
  <c r="D51" i="4" s="1"/>
  <c r="B50" i="4"/>
  <c r="B49" i="4"/>
  <c r="D49" i="4" s="1"/>
  <c r="B48" i="4"/>
  <c r="B47" i="4"/>
  <c r="D47" i="4" s="1"/>
  <c r="B46" i="4"/>
  <c r="B45" i="4"/>
  <c r="D45" i="4" s="1"/>
  <c r="B44" i="4"/>
  <c r="B43" i="4"/>
  <c r="B42" i="4"/>
  <c r="D42" i="4" s="1"/>
  <c r="B41" i="4"/>
  <c r="B40" i="4"/>
  <c r="D40" i="4" s="1"/>
  <c r="B39" i="4"/>
  <c r="D39" i="4" s="1"/>
  <c r="B38" i="4"/>
  <c r="B37" i="4"/>
  <c r="B36" i="4"/>
  <c r="B35" i="4"/>
  <c r="B34" i="4"/>
  <c r="B33" i="4"/>
  <c r="D33" i="4" s="1"/>
  <c r="B32" i="4"/>
  <c r="D32" i="4" s="1"/>
  <c r="B31" i="4"/>
  <c r="B30" i="4"/>
  <c r="D30" i="4" s="1"/>
  <c r="B29" i="4"/>
  <c r="B28" i="4"/>
  <c r="B27" i="4"/>
  <c r="B26" i="4"/>
  <c r="D26" i="4" s="1"/>
  <c r="B25" i="4"/>
  <c r="B24" i="4"/>
  <c r="D24" i="4" s="1"/>
  <c r="B23" i="4"/>
  <c r="B22" i="4"/>
  <c r="D22" i="4" s="1"/>
  <c r="B21" i="4"/>
  <c r="B20" i="4"/>
  <c r="D20" i="4" s="1"/>
  <c r="B19" i="4"/>
  <c r="B18" i="4"/>
  <c r="B17" i="4"/>
  <c r="D17" i="4" s="1"/>
  <c r="B16" i="4"/>
  <c r="B15" i="4"/>
  <c r="D15" i="4" s="1"/>
  <c r="B14" i="4"/>
  <c r="B13" i="4"/>
  <c r="B12" i="4"/>
  <c r="B11" i="4"/>
  <c r="B10" i="4"/>
  <c r="B9" i="4"/>
  <c r="B8" i="4"/>
  <c r="B7" i="4"/>
  <c r="D7" i="4" s="1"/>
  <c r="B6" i="4"/>
  <c r="B5" i="4"/>
  <c r="D5" i="4" s="1"/>
  <c r="B4" i="4"/>
  <c r="B3" i="4"/>
  <c r="B2" i="4"/>
  <c r="G10" i="3"/>
  <c r="E10" i="3" s="1"/>
  <c r="G15" i="3"/>
  <c r="E15" i="3" s="1"/>
  <c r="G11" i="3"/>
  <c r="E11" i="3" s="1"/>
  <c r="G12" i="3"/>
  <c r="D103" i="4" l="1"/>
  <c r="D131" i="4"/>
  <c r="D168" i="4"/>
  <c r="D72" i="4"/>
  <c r="D12" i="4"/>
  <c r="D14" i="4"/>
  <c r="D16" i="4"/>
  <c r="D37" i="4"/>
  <c r="D41" i="4"/>
  <c r="D65" i="4"/>
  <c r="D88" i="4"/>
  <c r="D43" i="4"/>
  <c r="D2" i="4"/>
  <c r="D35" i="4"/>
  <c r="D81" i="4"/>
  <c r="D105" i="4"/>
  <c r="D4" i="4"/>
  <c r="D8" i="4"/>
  <c r="D10" i="4"/>
  <c r="D27" i="4"/>
  <c r="D29" i="4"/>
  <c r="D31" i="4"/>
  <c r="D52" i="4"/>
  <c r="D54" i="4"/>
  <c r="D140" i="4"/>
  <c r="D18" i="4"/>
  <c r="D6" i="4"/>
  <c r="D23" i="4"/>
  <c r="D25" i="4"/>
  <c r="D48" i="4"/>
  <c r="D50" i="4"/>
  <c r="D122" i="4"/>
  <c r="D87" i="4"/>
  <c r="D44" i="4"/>
  <c r="D46" i="4"/>
  <c r="D19" i="4"/>
  <c r="D21" i="4"/>
  <c r="D3" i="4"/>
  <c r="D13" i="4"/>
  <c r="D38" i="4"/>
  <c r="D101" i="4"/>
  <c r="D107" i="4"/>
  <c r="D11" i="4"/>
  <c r="D34" i="4"/>
  <c r="D36" i="4"/>
  <c r="D74" i="4"/>
  <c r="D86" i="4"/>
  <c r="D9" i="4"/>
  <c r="D28" i="4"/>
  <c r="D192" i="4"/>
  <c r="D240" i="4"/>
  <c r="D231" i="4"/>
  <c r="D179" i="4"/>
  <c r="D216" i="4"/>
  <c r="D155" i="4"/>
  <c r="D194" i="4"/>
  <c r="D92" i="4"/>
  <c r="D117" i="4"/>
  <c r="D203" i="4"/>
  <c r="D242" i="4"/>
  <c r="D253" i="4"/>
  <c r="D94" i="4"/>
  <c r="D112" i="4"/>
  <c r="D142" i="4"/>
  <c r="D227" i="4"/>
  <c r="D96" i="4"/>
  <c r="D181" i="4"/>
  <c r="D190" i="4"/>
  <c r="D218" i="4"/>
  <c r="D76" i="4"/>
  <c r="D98" i="4"/>
  <c r="D102" i="4"/>
  <c r="D104" i="4"/>
  <c r="D118" i="4"/>
  <c r="D129" i="4"/>
  <c r="D166" i="4"/>
  <c r="D229" i="4"/>
  <c r="D71" i="4"/>
  <c r="D85" i="4"/>
  <c r="D100" i="4"/>
  <c r="D115" i="4"/>
  <c r="D144" i="4"/>
  <c r="D153" i="4"/>
  <c r="D205" i="4"/>
  <c r="D78" i="4"/>
  <c r="D116" i="4"/>
  <c r="D121" i="4"/>
  <c r="D171" i="4"/>
  <c r="D221" i="4"/>
  <c r="D234" i="4"/>
  <c r="D271" i="4"/>
  <c r="D305" i="4"/>
  <c r="D378" i="4"/>
  <c r="D323" i="4"/>
  <c r="D277" i="4"/>
  <c r="D299" i="4"/>
  <c r="D266" i="4"/>
  <c r="D281" i="4"/>
  <c r="D283" i="4"/>
  <c r="D341" i="4"/>
  <c r="D244" i="4"/>
  <c r="D255" i="4"/>
  <c r="D268" i="4"/>
  <c r="D285" i="4"/>
  <c r="D292" i="4"/>
  <c r="D303" i="4"/>
  <c r="D312" i="4"/>
  <c r="D133" i="4"/>
  <c r="D146" i="4"/>
  <c r="D159" i="4"/>
  <c r="D170" i="4"/>
  <c r="D172" i="4"/>
  <c r="D183" i="4"/>
  <c r="D196" i="4"/>
  <c r="D209" i="4"/>
  <c r="D220" i="4"/>
  <c r="D222" i="4"/>
  <c r="D233" i="4"/>
  <c r="D246" i="4"/>
  <c r="D259" i="4"/>
  <c r="D270" i="4"/>
  <c r="D272" i="4"/>
  <c r="D297" i="4"/>
  <c r="D383" i="4"/>
  <c r="D124" i="4"/>
  <c r="D135" i="4"/>
  <c r="D148" i="4"/>
  <c r="D161" i="4"/>
  <c r="D174" i="4"/>
  <c r="D185" i="4"/>
  <c r="D198" i="4"/>
  <c r="D211" i="4"/>
  <c r="D224" i="4"/>
  <c r="D235" i="4"/>
  <c r="D248" i="4"/>
  <c r="D261" i="4"/>
  <c r="D274" i="4"/>
  <c r="D333" i="4"/>
  <c r="D128" i="4"/>
  <c r="D178" i="4"/>
  <c r="D215" i="4"/>
  <c r="D228" i="4"/>
  <c r="D265" i="4"/>
  <c r="D278" i="4"/>
  <c r="D318" i="4"/>
  <c r="D325" i="4"/>
  <c r="D329" i="4"/>
  <c r="D354" i="4"/>
  <c r="D143" i="4"/>
  <c r="D193" i="4"/>
  <c r="D243" i="4"/>
  <c r="D280" i="4"/>
  <c r="D365" i="4"/>
  <c r="D396" i="4"/>
  <c r="D417" i="4"/>
  <c r="D366" i="4"/>
  <c r="D392" i="4"/>
  <c r="D424" i="4"/>
  <c r="D363" i="4"/>
  <c r="D376" i="4"/>
  <c r="D384" i="4"/>
  <c r="D398" i="4"/>
  <c r="D316" i="4"/>
  <c r="D327" i="4"/>
  <c r="D339" i="4"/>
  <c r="D342" i="4"/>
  <c r="D335" i="4"/>
  <c r="D337" i="4"/>
  <c r="D352" i="4"/>
  <c r="D367" i="4"/>
  <c r="D370" i="4"/>
  <c r="D414" i="4"/>
  <c r="D381" i="4"/>
  <c r="D427" i="4"/>
  <c r="D386" i="4"/>
  <c r="D394" i="4"/>
  <c r="D405" i="4"/>
  <c r="D343" i="4"/>
  <c r="D361" i="4"/>
  <c r="D390" i="4"/>
  <c r="D315" i="4"/>
  <c r="D348" i="4"/>
  <c r="D374" i="4"/>
  <c r="D382" i="4"/>
  <c r="D465" i="4"/>
  <c r="D520" i="4"/>
  <c r="D419" i="4"/>
  <c r="D441" i="4"/>
  <c r="D457" i="4"/>
  <c r="D380" i="4"/>
  <c r="D412" i="4"/>
  <c r="D430" i="4"/>
  <c r="D438" i="4"/>
  <c r="D461" i="4"/>
  <c r="D484" i="4"/>
  <c r="D490" i="4"/>
  <c r="D515" i="4"/>
  <c r="D356" i="4"/>
  <c r="D369" i="4"/>
  <c r="D403" i="4"/>
  <c r="D422" i="4"/>
  <c r="D447" i="4"/>
  <c r="D532" i="4"/>
  <c r="D428" i="4"/>
  <c r="D431" i="4"/>
  <c r="D451" i="4"/>
  <c r="D527" i="4"/>
  <c r="D463" i="4"/>
  <c r="D404" i="4"/>
  <c r="D486" i="4"/>
  <c r="D534" i="4"/>
  <c r="D416" i="4"/>
  <c r="D459" i="4"/>
  <c r="D426" i="4"/>
  <c r="D434" i="4"/>
  <c r="D482" i="4"/>
  <c r="D488" i="4"/>
  <c r="D503" i="4"/>
  <c r="D508" i="4"/>
  <c r="D591" i="4"/>
  <c r="D609" i="4"/>
  <c r="D550" i="4"/>
  <c r="D556" i="4"/>
  <c r="D596" i="4"/>
  <c r="D537" i="4"/>
  <c r="D545" i="4"/>
  <c r="D611" i="4"/>
  <c r="D616" i="4"/>
  <c r="D621" i="4"/>
  <c r="D626" i="4"/>
  <c r="D501" i="4"/>
  <c r="D513" i="4"/>
  <c r="D525" i="4"/>
  <c r="D540" i="4"/>
  <c r="D567" i="4"/>
  <c r="D576" i="4"/>
  <c r="D580" i="4"/>
  <c r="D597" i="4"/>
  <c r="D453" i="4"/>
  <c r="D476" i="4"/>
  <c r="D478" i="4"/>
  <c r="D506" i="4"/>
  <c r="D518" i="4"/>
  <c r="D530" i="4"/>
  <c r="D535" i="4"/>
  <c r="D563" i="4"/>
  <c r="D581" i="4"/>
  <c r="D472" i="4"/>
  <c r="D474" i="4"/>
  <c r="D497" i="4"/>
  <c r="D499" i="4"/>
  <c r="D551" i="4"/>
  <c r="D589" i="4"/>
  <c r="D466" i="4"/>
  <c r="D491" i="4"/>
  <c r="D516" i="4"/>
  <c r="D528" i="4"/>
  <c r="D546" i="4"/>
  <c r="D462" i="4"/>
  <c r="D464" i="4"/>
  <c r="D487" i="4"/>
  <c r="D489" i="4"/>
  <c r="D502" i="4"/>
  <c r="D509" i="4"/>
  <c r="D541" i="4"/>
  <c r="D554" i="4"/>
  <c r="D578" i="4"/>
  <c r="D594" i="4"/>
  <c r="D634" i="4"/>
  <c r="D456" i="4"/>
  <c r="D536" i="4"/>
  <c r="D569" i="4"/>
  <c r="D670" i="4"/>
  <c r="D681" i="4"/>
  <c r="D601" i="4"/>
  <c r="D624" i="4"/>
  <c r="D646" i="4"/>
  <c r="D666" i="4"/>
  <c r="D595" i="4"/>
  <c r="D629" i="4"/>
  <c r="D582" i="4"/>
  <c r="D599" i="4"/>
  <c r="D644" i="4"/>
  <c r="D653" i="4"/>
  <c r="D657" i="4"/>
  <c r="D558" i="4"/>
  <c r="D560" i="4"/>
  <c r="D571" i="4"/>
  <c r="D584" i="4"/>
  <c r="D622" i="4"/>
  <c r="D635" i="4"/>
  <c r="D606" i="4"/>
  <c r="D668" i="4"/>
  <c r="D678" i="4"/>
  <c r="D566" i="4"/>
  <c r="D615" i="4"/>
  <c r="D633" i="4"/>
  <c r="D639" i="4"/>
  <c r="D604" i="4"/>
  <c r="D613" i="4"/>
  <c r="D642" i="4"/>
  <c r="D687" i="4"/>
  <c r="D772" i="4"/>
  <c r="D787" i="4"/>
  <c r="D676" i="4"/>
  <c r="D709" i="4"/>
  <c r="D750" i="4"/>
  <c r="D759" i="4"/>
  <c r="D694" i="4"/>
  <c r="D722" i="4"/>
  <c r="D659" i="4"/>
  <c r="D672" i="4"/>
  <c r="D674" i="4"/>
  <c r="D698" i="4"/>
  <c r="D737" i="4"/>
  <c r="D746" i="4"/>
  <c r="D774" i="4"/>
  <c r="D637" i="4"/>
  <c r="D650" i="4"/>
  <c r="D661" i="4"/>
  <c r="D663" i="4"/>
  <c r="D679" i="4"/>
  <c r="D685" i="4"/>
  <c r="D652" i="4"/>
  <c r="D665" i="4"/>
  <c r="D692" i="4"/>
  <c r="D761" i="4"/>
  <c r="D711" i="4"/>
  <c r="D724" i="4"/>
  <c r="D733" i="4"/>
  <c r="D619" i="4"/>
  <c r="D656" i="4"/>
  <c r="D669" i="4"/>
  <c r="D683" i="4"/>
  <c r="D696" i="4"/>
  <c r="D748" i="4"/>
  <c r="D700" i="4"/>
  <c r="D707" i="4"/>
  <c r="D735" i="4"/>
  <c r="D863" i="4"/>
  <c r="D785" i="4"/>
  <c r="D796" i="4"/>
  <c r="D798" i="4"/>
  <c r="D809" i="4"/>
  <c r="D826" i="4"/>
  <c r="D843" i="4"/>
  <c r="D868" i="4"/>
  <c r="D713" i="4"/>
  <c r="D763" i="4"/>
  <c r="D800" i="4"/>
  <c r="D811" i="4"/>
  <c r="D813" i="4"/>
  <c r="D832" i="4"/>
  <c r="D837" i="4"/>
  <c r="D874" i="4"/>
  <c r="D689" i="4"/>
  <c r="D702" i="4"/>
  <c r="D715" i="4"/>
  <c r="D726" i="4"/>
  <c r="D728" i="4"/>
  <c r="D739" i="4"/>
  <c r="D752" i="4"/>
  <c r="D765" i="4"/>
  <c r="D776" i="4"/>
  <c r="D778" i="4"/>
  <c r="D789" i="4"/>
  <c r="D802" i="4"/>
  <c r="D815" i="4"/>
  <c r="D680" i="4"/>
  <c r="D691" i="4"/>
  <c r="D704" i="4"/>
  <c r="D717" i="4"/>
  <c r="D730" i="4"/>
  <c r="D741" i="4"/>
  <c r="D743" i="4"/>
  <c r="D754" i="4"/>
  <c r="D767" i="4"/>
  <c r="D780" i="4"/>
  <c r="D791" i="4"/>
  <c r="D793" i="4"/>
  <c r="D804" i="4"/>
  <c r="D817" i="4"/>
  <c r="D859" i="4"/>
  <c r="D830" i="4"/>
  <c r="D684" i="4"/>
  <c r="D734" i="4"/>
  <c r="D784" i="4"/>
  <c r="D821" i="4"/>
  <c r="D871" i="4"/>
  <c r="D861" i="4"/>
  <c r="D865" i="4"/>
  <c r="D885" i="4"/>
  <c r="D946" i="4"/>
  <c r="D918" i="4"/>
  <c r="D957" i="4"/>
  <c r="D894" i="4"/>
  <c r="D909" i="4"/>
  <c r="D933" i="4"/>
  <c r="D857" i="4"/>
  <c r="D883" i="4"/>
  <c r="D968" i="4"/>
  <c r="D841" i="4"/>
  <c r="D853" i="4"/>
  <c r="D855" i="4"/>
  <c r="D845" i="4"/>
  <c r="D849" i="4"/>
  <c r="D851" i="4"/>
  <c r="D920" i="4"/>
  <c r="D944" i="4"/>
  <c r="D959" i="4"/>
  <c r="D896" i="4"/>
  <c r="D931" i="4"/>
  <c r="D981" i="4"/>
  <c r="D881" i="4"/>
  <c r="D907" i="4"/>
  <c r="D922" i="4"/>
  <c r="D955" i="4"/>
  <c r="D970" i="4"/>
  <c r="D994" i="4"/>
  <c r="D935" i="4"/>
  <c r="D972" i="4"/>
  <c r="D983" i="4"/>
  <c r="D985" i="4"/>
  <c r="D996" i="4"/>
  <c r="D887" i="4"/>
  <c r="D898" i="4"/>
  <c r="D900" i="4"/>
  <c r="D911" i="4"/>
  <c r="D924" i="4"/>
  <c r="D937" i="4"/>
  <c r="D948" i="4"/>
  <c r="D950" i="4"/>
  <c r="D961" i="4"/>
  <c r="D974" i="4"/>
  <c r="D987" i="4"/>
  <c r="D998" i="4"/>
  <c r="D876" i="4"/>
  <c r="D889" i="4"/>
  <c r="D902" i="4"/>
  <c r="D913" i="4"/>
  <c r="D915" i="4"/>
  <c r="D926" i="4"/>
  <c r="D939" i="4"/>
  <c r="D952" i="4"/>
  <c r="D963" i="4"/>
  <c r="D965" i="4"/>
  <c r="D976" i="4"/>
  <c r="D989" i="4"/>
  <c r="D895" i="4"/>
  <c r="D945" i="4"/>
  <c r="D995" i="4"/>
  <c r="D908" i="4"/>
  <c r="D921" i="4"/>
  <c r="D958" i="4"/>
  <c r="D971" i="4"/>
  <c r="D886" i="4"/>
  <c r="D936" i="4"/>
  <c r="D986" i="4"/>
  <c r="D1001" i="4"/>
  <c r="F10" i="3"/>
  <c r="E20" i="3"/>
  <c r="F15" i="3"/>
  <c r="G16" i="3"/>
  <c r="F11" i="3"/>
  <c r="E12" i="3"/>
  <c r="B12" i="3" l="1"/>
  <c r="F20" i="3"/>
  <c r="E16" i="3"/>
  <c r="G17" i="3"/>
  <c r="F12" i="3"/>
  <c r="B10" i="3"/>
  <c r="C1000" i="4" l="1"/>
  <c r="C995" i="4"/>
  <c r="C990" i="4"/>
  <c r="C985" i="4"/>
  <c r="C980" i="4"/>
  <c r="C975" i="4"/>
  <c r="C970" i="4"/>
  <c r="C965" i="4"/>
  <c r="C960" i="4"/>
  <c r="C955" i="4"/>
  <c r="C950" i="4"/>
  <c r="C945" i="4"/>
  <c r="C940" i="4"/>
  <c r="C935" i="4"/>
  <c r="C930" i="4"/>
  <c r="C925" i="4"/>
  <c r="C920" i="4"/>
  <c r="C915" i="4"/>
  <c r="C910" i="4"/>
  <c r="C905" i="4"/>
  <c r="C900" i="4"/>
  <c r="C895" i="4"/>
  <c r="C890" i="4"/>
  <c r="C885" i="4"/>
  <c r="C880" i="4"/>
  <c r="C875" i="4"/>
  <c r="C870" i="4"/>
  <c r="C865" i="4"/>
  <c r="C1001" i="4"/>
  <c r="C988" i="4"/>
  <c r="C977" i="4"/>
  <c r="C964" i="4"/>
  <c r="C951" i="4"/>
  <c r="C938" i="4"/>
  <c r="C927" i="4"/>
  <c r="C914" i="4"/>
  <c r="C901" i="4"/>
  <c r="C888" i="4"/>
  <c r="C877" i="4"/>
  <c r="C864" i="4"/>
  <c r="C857" i="4"/>
  <c r="C852" i="4"/>
  <c r="C847" i="4"/>
  <c r="C999" i="4"/>
  <c r="C986" i="4"/>
  <c r="C973" i="4"/>
  <c r="C962" i="4"/>
  <c r="C949" i="4"/>
  <c r="C936" i="4"/>
  <c r="C923" i="4"/>
  <c r="C912" i="4"/>
  <c r="C899" i="4"/>
  <c r="C886" i="4"/>
  <c r="C873" i="4"/>
  <c r="C997" i="4"/>
  <c r="C984" i="4"/>
  <c r="C971" i="4"/>
  <c r="C958" i="4"/>
  <c r="C947" i="4"/>
  <c r="C934" i="4"/>
  <c r="C921" i="4"/>
  <c r="C908" i="4"/>
  <c r="C897" i="4"/>
  <c r="C993" i="4"/>
  <c r="C982" i="4"/>
  <c r="C969" i="4"/>
  <c r="C956" i="4"/>
  <c r="C943" i="4"/>
  <c r="C932" i="4"/>
  <c r="C919" i="4"/>
  <c r="C906" i="4"/>
  <c r="C991" i="4"/>
  <c r="C978" i="4"/>
  <c r="C967" i="4"/>
  <c r="C954" i="4"/>
  <c r="C941" i="4"/>
  <c r="C928" i="4"/>
  <c r="C917" i="4"/>
  <c r="C904" i="4"/>
  <c r="C891" i="4"/>
  <c r="C878" i="4"/>
  <c r="C867" i="4"/>
  <c r="C858" i="4"/>
  <c r="C853" i="4"/>
  <c r="C848" i="4"/>
  <c r="C843" i="4"/>
  <c r="C838" i="4"/>
  <c r="C833" i="4"/>
  <c r="C828" i="4"/>
  <c r="C989" i="4"/>
  <c r="C976" i="4"/>
  <c r="C963" i="4"/>
  <c r="C952" i="4"/>
  <c r="C939" i="4"/>
  <c r="C926" i="4"/>
  <c r="C913" i="4"/>
  <c r="C902" i="4"/>
  <c r="C889" i="4"/>
  <c r="C876" i="4"/>
  <c r="C998" i="4"/>
  <c r="C987" i="4"/>
  <c r="C974" i="4"/>
  <c r="C961" i="4"/>
  <c r="C948" i="4"/>
  <c r="C937" i="4"/>
  <c r="C924" i="4"/>
  <c r="C911" i="4"/>
  <c r="C898" i="4"/>
  <c r="C887" i="4"/>
  <c r="C996" i="4"/>
  <c r="C983" i="4"/>
  <c r="C972" i="4"/>
  <c r="C959" i="4"/>
  <c r="C946" i="4"/>
  <c r="C933" i="4"/>
  <c r="C922" i="4"/>
  <c r="C909" i="4"/>
  <c r="C896" i="4"/>
  <c r="C994" i="4"/>
  <c r="C981" i="4"/>
  <c r="C931" i="4"/>
  <c r="C856" i="4"/>
  <c r="C854" i="4"/>
  <c r="C892" i="4"/>
  <c r="C881" i="4"/>
  <c r="C860" i="4"/>
  <c r="C840" i="4"/>
  <c r="C992" i="4"/>
  <c r="C944" i="4"/>
  <c r="C916" i="4"/>
  <c r="C884" i="4"/>
  <c r="C862" i="4"/>
  <c r="C836" i="4"/>
  <c r="C872" i="4"/>
  <c r="C869" i="4"/>
  <c r="C834" i="4"/>
  <c r="C968" i="4"/>
  <c r="C883" i="4"/>
  <c r="C851" i="4"/>
  <c r="C849" i="4"/>
  <c r="C845" i="4"/>
  <c r="C832" i="4"/>
  <c r="C823" i="4"/>
  <c r="C818" i="4"/>
  <c r="C813" i="4"/>
  <c r="C808" i="4"/>
  <c r="C803" i="4"/>
  <c r="C798" i="4"/>
  <c r="C793" i="4"/>
  <c r="C788" i="4"/>
  <c r="C783" i="4"/>
  <c r="C778" i="4"/>
  <c r="C773" i="4"/>
  <c r="C768" i="4"/>
  <c r="C763" i="4"/>
  <c r="C758" i="4"/>
  <c r="C753" i="4"/>
  <c r="C748" i="4"/>
  <c r="C743" i="4"/>
  <c r="C738" i="4"/>
  <c r="C733" i="4"/>
  <c r="C728" i="4"/>
  <c r="C723" i="4"/>
  <c r="C718" i="4"/>
  <c r="C713" i="4"/>
  <c r="C708" i="4"/>
  <c r="C703" i="4"/>
  <c r="C698" i="4"/>
  <c r="C693" i="4"/>
  <c r="C688" i="4"/>
  <c r="C683" i="4"/>
  <c r="C678" i="4"/>
  <c r="C673" i="4"/>
  <c r="C668" i="4"/>
  <c r="C663" i="4"/>
  <c r="C658" i="4"/>
  <c r="C653" i="4"/>
  <c r="C648" i="4"/>
  <c r="C643" i="4"/>
  <c r="C638" i="4"/>
  <c r="C633" i="4"/>
  <c r="C628" i="4"/>
  <c r="C623" i="4"/>
  <c r="C618" i="4"/>
  <c r="C613" i="4"/>
  <c r="C979" i="4"/>
  <c r="C953" i="4"/>
  <c r="C929" i="4"/>
  <c r="C894" i="4"/>
  <c r="C866" i="4"/>
  <c r="C855" i="4"/>
  <c r="C957" i="4"/>
  <c r="C874" i="4"/>
  <c r="C871" i="4"/>
  <c r="C861" i="4"/>
  <c r="C859" i="4"/>
  <c r="C942" i="4"/>
  <c r="C903" i="4"/>
  <c r="C966" i="4"/>
  <c r="C907" i="4"/>
  <c r="C850" i="4"/>
  <c r="C844" i="4"/>
  <c r="C882" i="4"/>
  <c r="C842" i="4"/>
  <c r="C831" i="4"/>
  <c r="C816" i="4"/>
  <c r="C805" i="4"/>
  <c r="C792" i="4"/>
  <c r="C779" i="4"/>
  <c r="C766" i="4"/>
  <c r="C755" i="4"/>
  <c r="C742" i="4"/>
  <c r="C729" i="4"/>
  <c r="C893" i="4"/>
  <c r="C846" i="4"/>
  <c r="C814" i="4"/>
  <c r="C801" i="4"/>
  <c r="C790" i="4"/>
  <c r="C777" i="4"/>
  <c r="C764" i="4"/>
  <c r="C751" i="4"/>
  <c r="C740" i="4"/>
  <c r="C727" i="4"/>
  <c r="C714" i="4"/>
  <c r="C841" i="4"/>
  <c r="C830" i="4"/>
  <c r="C812" i="4"/>
  <c r="C799" i="4"/>
  <c r="C786" i="4"/>
  <c r="C775" i="4"/>
  <c r="C762" i="4"/>
  <c r="C749" i="4"/>
  <c r="C736" i="4"/>
  <c r="C725" i="4"/>
  <c r="C712" i="4"/>
  <c r="C699" i="4"/>
  <c r="C686" i="4"/>
  <c r="C821" i="4"/>
  <c r="C810" i="4"/>
  <c r="C797" i="4"/>
  <c r="C784" i="4"/>
  <c r="C771" i="4"/>
  <c r="C760" i="4"/>
  <c r="C747" i="4"/>
  <c r="C734" i="4"/>
  <c r="C721" i="4"/>
  <c r="C710" i="4"/>
  <c r="C697" i="4"/>
  <c r="C684" i="4"/>
  <c r="C825" i="4"/>
  <c r="C819" i="4"/>
  <c r="C806" i="4"/>
  <c r="C795" i="4"/>
  <c r="C782" i="4"/>
  <c r="C769" i="4"/>
  <c r="C756" i="4"/>
  <c r="C745" i="4"/>
  <c r="C732" i="4"/>
  <c r="C719" i="4"/>
  <c r="C706" i="4"/>
  <c r="C695" i="4"/>
  <c r="C682" i="4"/>
  <c r="C918" i="4"/>
  <c r="C835" i="4"/>
  <c r="C827" i="4"/>
  <c r="C817" i="4"/>
  <c r="C804" i="4"/>
  <c r="C791" i="4"/>
  <c r="C780" i="4"/>
  <c r="C767" i="4"/>
  <c r="C754" i="4"/>
  <c r="C741" i="4"/>
  <c r="C730" i="4"/>
  <c r="C717" i="4"/>
  <c r="C704" i="4"/>
  <c r="C691" i="4"/>
  <c r="C680" i="4"/>
  <c r="C879" i="4"/>
  <c r="C868" i="4"/>
  <c r="C815" i="4"/>
  <c r="C802" i="4"/>
  <c r="C789" i="4"/>
  <c r="C776" i="4"/>
  <c r="C765" i="4"/>
  <c r="C752" i="4"/>
  <c r="C739" i="4"/>
  <c r="C726" i="4"/>
  <c r="C715" i="4"/>
  <c r="C702" i="4"/>
  <c r="C689" i="4"/>
  <c r="C863" i="4"/>
  <c r="C837" i="4"/>
  <c r="C829" i="4"/>
  <c r="C811" i="4"/>
  <c r="C800" i="4"/>
  <c r="C787" i="4"/>
  <c r="C774" i="4"/>
  <c r="C761" i="4"/>
  <c r="C750" i="4"/>
  <c r="C737" i="4"/>
  <c r="C724" i="4"/>
  <c r="C711" i="4"/>
  <c r="C700" i="4"/>
  <c r="C826" i="4"/>
  <c r="C809" i="4"/>
  <c r="C839" i="4"/>
  <c r="C824" i="4"/>
  <c r="C822" i="4"/>
  <c r="C820" i="4"/>
  <c r="C807" i="4"/>
  <c r="C794" i="4"/>
  <c r="C757" i="4"/>
  <c r="C696" i="4"/>
  <c r="C690" i="4"/>
  <c r="C662" i="4"/>
  <c r="C649" i="4"/>
  <c r="C636" i="4"/>
  <c r="C625" i="4"/>
  <c r="C612" i="4"/>
  <c r="C796" i="4"/>
  <c r="C707" i="4"/>
  <c r="C671" i="4"/>
  <c r="C660" i="4"/>
  <c r="C647" i="4"/>
  <c r="C634" i="4"/>
  <c r="C621" i="4"/>
  <c r="C610" i="4"/>
  <c r="C605" i="4"/>
  <c r="C600" i="4"/>
  <c r="C595" i="4"/>
  <c r="C590" i="4"/>
  <c r="C585" i="4"/>
  <c r="C580" i="4"/>
  <c r="C575" i="4"/>
  <c r="C570" i="4"/>
  <c r="C565" i="4"/>
  <c r="C560" i="4"/>
  <c r="C555" i="4"/>
  <c r="C785" i="4"/>
  <c r="C770" i="4"/>
  <c r="C675" i="4"/>
  <c r="C669" i="4"/>
  <c r="C677" i="4"/>
  <c r="C667" i="4"/>
  <c r="C654" i="4"/>
  <c r="C641" i="4"/>
  <c r="C630" i="4"/>
  <c r="C746" i="4"/>
  <c r="C692" i="4"/>
  <c r="C665" i="4"/>
  <c r="C652" i="4"/>
  <c r="C639" i="4"/>
  <c r="C626" i="4"/>
  <c r="C615" i="4"/>
  <c r="C722" i="4"/>
  <c r="C685" i="4"/>
  <c r="C679" i="4"/>
  <c r="C661" i="4"/>
  <c r="C759" i="4"/>
  <c r="C731" i="4"/>
  <c r="C709" i="4"/>
  <c r="C676" i="4"/>
  <c r="C674" i="4"/>
  <c r="C672" i="4"/>
  <c r="C659" i="4"/>
  <c r="C646" i="4"/>
  <c r="C705" i="4"/>
  <c r="C694" i="4"/>
  <c r="C670" i="4"/>
  <c r="C772" i="4"/>
  <c r="C701" i="4"/>
  <c r="C781" i="4"/>
  <c r="C744" i="4"/>
  <c r="C664" i="4"/>
  <c r="C655" i="4"/>
  <c r="C583" i="4"/>
  <c r="C572" i="4"/>
  <c r="C559" i="4"/>
  <c r="C651" i="4"/>
  <c r="C645" i="4"/>
  <c r="C642" i="4"/>
  <c r="C608" i="4"/>
  <c r="C606" i="4"/>
  <c r="C604" i="4"/>
  <c r="C598" i="4"/>
  <c r="C596" i="4"/>
  <c r="C594" i="4"/>
  <c r="C581" i="4"/>
  <c r="C568" i="4"/>
  <c r="C557" i="4"/>
  <c r="C550" i="4"/>
  <c r="C545" i="4"/>
  <c r="C540" i="4"/>
  <c r="C535" i="4"/>
  <c r="C530" i="4"/>
  <c r="C525" i="4"/>
  <c r="C520" i="4"/>
  <c r="C515" i="4"/>
  <c r="C510" i="4"/>
  <c r="C505" i="4"/>
  <c r="C500" i="4"/>
  <c r="C495" i="4"/>
  <c r="C490" i="4"/>
  <c r="C485" i="4"/>
  <c r="C480" i="4"/>
  <c r="C475" i="4"/>
  <c r="C470" i="4"/>
  <c r="C465" i="4"/>
  <c r="C460" i="4"/>
  <c r="C455" i="4"/>
  <c r="C450" i="4"/>
  <c r="C445" i="4"/>
  <c r="C440" i="4"/>
  <c r="C435" i="4"/>
  <c r="C430" i="4"/>
  <c r="C425" i="4"/>
  <c r="C420" i="4"/>
  <c r="C415" i="4"/>
  <c r="C410" i="4"/>
  <c r="C405" i="4"/>
  <c r="C400" i="4"/>
  <c r="C395" i="4"/>
  <c r="C390" i="4"/>
  <c r="C385" i="4"/>
  <c r="C380" i="4"/>
  <c r="C375" i="4"/>
  <c r="C370" i="4"/>
  <c r="C365" i="4"/>
  <c r="C360" i="4"/>
  <c r="C355" i="4"/>
  <c r="C350" i="4"/>
  <c r="C345" i="4"/>
  <c r="C340" i="4"/>
  <c r="C620" i="4"/>
  <c r="C602" i="4"/>
  <c r="C617" i="4"/>
  <c r="C588" i="4"/>
  <c r="C577" i="4"/>
  <c r="C564" i="4"/>
  <c r="C553" i="4"/>
  <c r="C548" i="4"/>
  <c r="C543" i="4"/>
  <c r="C538" i="4"/>
  <c r="C533" i="4"/>
  <c r="C528" i="4"/>
  <c r="C523" i="4"/>
  <c r="C518" i="4"/>
  <c r="C513" i="4"/>
  <c r="C508" i="4"/>
  <c r="C503" i="4"/>
  <c r="C735" i="4"/>
  <c r="C657" i="4"/>
  <c r="C650" i="4"/>
  <c r="C644" i="4"/>
  <c r="C586" i="4"/>
  <c r="C573" i="4"/>
  <c r="C562" i="4"/>
  <c r="C716" i="4"/>
  <c r="C635" i="4"/>
  <c r="C632" i="4"/>
  <c r="C622" i="4"/>
  <c r="C619" i="4"/>
  <c r="C584" i="4"/>
  <c r="C571" i="4"/>
  <c r="C558" i="4"/>
  <c r="C551" i="4"/>
  <c r="C546" i="4"/>
  <c r="C541" i="4"/>
  <c r="C536" i="4"/>
  <c r="C531" i="4"/>
  <c r="C526" i="4"/>
  <c r="C521" i="4"/>
  <c r="C516" i="4"/>
  <c r="C511" i="4"/>
  <c r="C506" i="4"/>
  <c r="C501" i="4"/>
  <c r="C496" i="4"/>
  <c r="C491" i="4"/>
  <c r="C486" i="4"/>
  <c r="C481" i="4"/>
  <c r="C476" i="4"/>
  <c r="C471" i="4"/>
  <c r="C466" i="4"/>
  <c r="C461" i="4"/>
  <c r="C456" i="4"/>
  <c r="C451" i="4"/>
  <c r="C446" i="4"/>
  <c r="C441" i="4"/>
  <c r="C436" i="4"/>
  <c r="C431" i="4"/>
  <c r="C426" i="4"/>
  <c r="C421" i="4"/>
  <c r="C416" i="4"/>
  <c r="C666" i="4"/>
  <c r="C627" i="4"/>
  <c r="C624" i="4"/>
  <c r="C614" i="4"/>
  <c r="C603" i="4"/>
  <c r="C601" i="4"/>
  <c r="C599" i="4"/>
  <c r="C593" i="4"/>
  <c r="C582" i="4"/>
  <c r="C569" i="4"/>
  <c r="C720" i="4"/>
  <c r="C656" i="4"/>
  <c r="C637" i="4"/>
  <c r="C629" i="4"/>
  <c r="C609" i="4"/>
  <c r="C607" i="4"/>
  <c r="C597" i="4"/>
  <c r="C591" i="4"/>
  <c r="C681" i="4"/>
  <c r="C640" i="4"/>
  <c r="C687" i="4"/>
  <c r="C578" i="4"/>
  <c r="C552" i="4"/>
  <c r="C549" i="4"/>
  <c r="C519" i="4"/>
  <c r="C512" i="4"/>
  <c r="C479" i="4"/>
  <c r="C477" i="4"/>
  <c r="C454" i="4"/>
  <c r="C452" i="4"/>
  <c r="C429" i="4"/>
  <c r="C427" i="4"/>
  <c r="C514" i="4"/>
  <c r="C507" i="4"/>
  <c r="C483" i="4"/>
  <c r="C458" i="4"/>
  <c r="C589" i="4"/>
  <c r="C561" i="4"/>
  <c r="C554" i="4"/>
  <c r="C509" i="4"/>
  <c r="C502" i="4"/>
  <c r="C489" i="4"/>
  <c r="C487" i="4"/>
  <c r="C464" i="4"/>
  <c r="C462" i="4"/>
  <c r="C439" i="4"/>
  <c r="C437" i="4"/>
  <c r="C414" i="4"/>
  <c r="C412" i="4"/>
  <c r="C399" i="4"/>
  <c r="C386" i="4"/>
  <c r="C574" i="4"/>
  <c r="C504" i="4"/>
  <c r="C493" i="4"/>
  <c r="C468" i="4"/>
  <c r="C567" i="4"/>
  <c r="C499" i="4"/>
  <c r="C497" i="4"/>
  <c r="C474" i="4"/>
  <c r="C472" i="4"/>
  <c r="C449" i="4"/>
  <c r="C447" i="4"/>
  <c r="C424" i="4"/>
  <c r="C422" i="4"/>
  <c r="C406" i="4"/>
  <c r="C631" i="4"/>
  <c r="C616" i="4"/>
  <c r="C611" i="4"/>
  <c r="C563" i="4"/>
  <c r="C478" i="4"/>
  <c r="C592" i="4"/>
  <c r="C576" i="4"/>
  <c r="C556" i="4"/>
  <c r="C532" i="4"/>
  <c r="C484" i="4"/>
  <c r="C482" i="4"/>
  <c r="C459" i="4"/>
  <c r="C457" i="4"/>
  <c r="C587" i="4"/>
  <c r="C566" i="4"/>
  <c r="C579" i="4"/>
  <c r="C542" i="4"/>
  <c r="C539" i="4"/>
  <c r="C547" i="4"/>
  <c r="C544" i="4"/>
  <c r="C524" i="4"/>
  <c r="C517" i="4"/>
  <c r="C498" i="4"/>
  <c r="C473" i="4"/>
  <c r="C448" i="4"/>
  <c r="C529" i="4"/>
  <c r="C432" i="4"/>
  <c r="C411" i="4"/>
  <c r="C402" i="4"/>
  <c r="C534" i="4"/>
  <c r="C434" i="4"/>
  <c r="C404" i="4"/>
  <c r="C463" i="4"/>
  <c r="C423" i="4"/>
  <c r="C418" i="4"/>
  <c r="C413" i="4"/>
  <c r="C393" i="4"/>
  <c r="C391" i="4"/>
  <c r="C389" i="4"/>
  <c r="C383" i="4"/>
  <c r="C381" i="4"/>
  <c r="C379" i="4"/>
  <c r="C366" i="4"/>
  <c r="C353" i="4"/>
  <c r="C527" i="4"/>
  <c r="C492" i="4"/>
  <c r="C428" i="4"/>
  <c r="C408" i="4"/>
  <c r="C397" i="4"/>
  <c r="C387" i="4"/>
  <c r="C522" i="4"/>
  <c r="C467" i="4"/>
  <c r="C442" i="4"/>
  <c r="C373" i="4"/>
  <c r="C362" i="4"/>
  <c r="C349" i="4"/>
  <c r="C401" i="4"/>
  <c r="C371" i="4"/>
  <c r="C358" i="4"/>
  <c r="C347" i="4"/>
  <c r="C444" i="4"/>
  <c r="C433" i="4"/>
  <c r="C403" i="4"/>
  <c r="C369" i="4"/>
  <c r="C356" i="4"/>
  <c r="C343" i="4"/>
  <c r="C334" i="4"/>
  <c r="C329" i="4"/>
  <c r="C324" i="4"/>
  <c r="C319" i="4"/>
  <c r="C314" i="4"/>
  <c r="C309" i="4"/>
  <c r="C304" i="4"/>
  <c r="C299" i="4"/>
  <c r="C294" i="4"/>
  <c r="C537" i="4"/>
  <c r="C438" i="4"/>
  <c r="C417" i="4"/>
  <c r="C388" i="4"/>
  <c r="C384" i="4"/>
  <c r="C382" i="4"/>
  <c r="C378" i="4"/>
  <c r="C367" i="4"/>
  <c r="C453" i="4"/>
  <c r="C494" i="4"/>
  <c r="C488" i="4"/>
  <c r="C469" i="4"/>
  <c r="C443" i="4"/>
  <c r="C359" i="4"/>
  <c r="C351" i="4"/>
  <c r="C346" i="4"/>
  <c r="C336" i="4"/>
  <c r="C330" i="4"/>
  <c r="C317" i="4"/>
  <c r="C306" i="4"/>
  <c r="C293" i="4"/>
  <c r="C394" i="4"/>
  <c r="C374" i="4"/>
  <c r="C368" i="4"/>
  <c r="C348" i="4"/>
  <c r="C338" i="4"/>
  <c r="C328" i="4"/>
  <c r="C315" i="4"/>
  <c r="C302" i="4"/>
  <c r="C361" i="4"/>
  <c r="C326" i="4"/>
  <c r="C313" i="4"/>
  <c r="C377" i="4"/>
  <c r="C364" i="4"/>
  <c r="C322" i="4"/>
  <c r="C311" i="4"/>
  <c r="C298" i="4"/>
  <c r="C409" i="4"/>
  <c r="C320" i="4"/>
  <c r="C307" i="4"/>
  <c r="C296" i="4"/>
  <c r="C398" i="4"/>
  <c r="C376" i="4"/>
  <c r="C363" i="4"/>
  <c r="C352" i="4"/>
  <c r="C337" i="4"/>
  <c r="C335" i="4"/>
  <c r="C333" i="4"/>
  <c r="C331" i="4"/>
  <c r="C318" i="4"/>
  <c r="C305" i="4"/>
  <c r="C292" i="4"/>
  <c r="C287" i="4"/>
  <c r="C282" i="4"/>
  <c r="C277" i="4"/>
  <c r="C272" i="4"/>
  <c r="C267" i="4"/>
  <c r="C262" i="4"/>
  <c r="C257" i="4"/>
  <c r="C252" i="4"/>
  <c r="C247" i="4"/>
  <c r="C242" i="4"/>
  <c r="C237" i="4"/>
  <c r="C232" i="4"/>
  <c r="C227" i="4"/>
  <c r="C222" i="4"/>
  <c r="C217" i="4"/>
  <c r="C212" i="4"/>
  <c r="C207" i="4"/>
  <c r="C202" i="4"/>
  <c r="C197" i="4"/>
  <c r="C192" i="4"/>
  <c r="C187" i="4"/>
  <c r="C182" i="4"/>
  <c r="C177" i="4"/>
  <c r="C172" i="4"/>
  <c r="C167" i="4"/>
  <c r="C162" i="4"/>
  <c r="C157" i="4"/>
  <c r="C152" i="4"/>
  <c r="C147" i="4"/>
  <c r="C142" i="4"/>
  <c r="C137" i="4"/>
  <c r="C132" i="4"/>
  <c r="C127" i="4"/>
  <c r="C122" i="4"/>
  <c r="C117" i="4"/>
  <c r="C112" i="4"/>
  <c r="C107" i="4"/>
  <c r="C102" i="4"/>
  <c r="C97" i="4"/>
  <c r="C92" i="4"/>
  <c r="C87" i="4"/>
  <c r="C82" i="4"/>
  <c r="C419" i="4"/>
  <c r="C392" i="4"/>
  <c r="C342" i="4"/>
  <c r="C339" i="4"/>
  <c r="C372" i="4"/>
  <c r="C325" i="4"/>
  <c r="C407" i="4"/>
  <c r="C396" i="4"/>
  <c r="C354" i="4"/>
  <c r="C308" i="4"/>
  <c r="C301" i="4"/>
  <c r="C271" i="4"/>
  <c r="C258" i="4"/>
  <c r="C245" i="4"/>
  <c r="C234" i="4"/>
  <c r="C221" i="4"/>
  <c r="C208" i="4"/>
  <c r="C195" i="4"/>
  <c r="C184" i="4"/>
  <c r="C171" i="4"/>
  <c r="C158" i="4"/>
  <c r="C145" i="4"/>
  <c r="C134" i="4"/>
  <c r="C121" i="4"/>
  <c r="C108" i="4"/>
  <c r="C344" i="4"/>
  <c r="C280" i="4"/>
  <c r="C269" i="4"/>
  <c r="C256" i="4"/>
  <c r="C243" i="4"/>
  <c r="C230" i="4"/>
  <c r="C219" i="4"/>
  <c r="C206" i="4"/>
  <c r="C193" i="4"/>
  <c r="C180" i="4"/>
  <c r="C169" i="4"/>
  <c r="C156" i="4"/>
  <c r="C143" i="4"/>
  <c r="C130" i="4"/>
  <c r="C290" i="4"/>
  <c r="C288" i="4"/>
  <c r="C286" i="4"/>
  <c r="C284" i="4"/>
  <c r="C278" i="4"/>
  <c r="C265" i="4"/>
  <c r="C254" i="4"/>
  <c r="C241" i="4"/>
  <c r="C228" i="4"/>
  <c r="C215" i="4"/>
  <c r="C204" i="4"/>
  <c r="C191" i="4"/>
  <c r="C178" i="4"/>
  <c r="C165" i="4"/>
  <c r="C154" i="4"/>
  <c r="C141" i="4"/>
  <c r="C321" i="4"/>
  <c r="C310" i="4"/>
  <c r="C276" i="4"/>
  <c r="C263" i="4"/>
  <c r="C250" i="4"/>
  <c r="C239" i="4"/>
  <c r="C226" i="4"/>
  <c r="C213" i="4"/>
  <c r="C200" i="4"/>
  <c r="C189" i="4"/>
  <c r="C176" i="4"/>
  <c r="C163" i="4"/>
  <c r="C150" i="4"/>
  <c r="C139" i="4"/>
  <c r="C126" i="4"/>
  <c r="C332" i="4"/>
  <c r="C303" i="4"/>
  <c r="C300" i="4"/>
  <c r="C295" i="4"/>
  <c r="C274" i="4"/>
  <c r="C261" i="4"/>
  <c r="C248" i="4"/>
  <c r="C235" i="4"/>
  <c r="C224" i="4"/>
  <c r="C211" i="4"/>
  <c r="C198" i="4"/>
  <c r="C185" i="4"/>
  <c r="C174" i="4"/>
  <c r="C161" i="4"/>
  <c r="C148" i="4"/>
  <c r="C135" i="4"/>
  <c r="C124" i="4"/>
  <c r="C357" i="4"/>
  <c r="C341" i="4"/>
  <c r="C327" i="4"/>
  <c r="C316" i="4"/>
  <c r="C297" i="4"/>
  <c r="C270" i="4"/>
  <c r="C259" i="4"/>
  <c r="C246" i="4"/>
  <c r="C233" i="4"/>
  <c r="C220" i="4"/>
  <c r="C209" i="4"/>
  <c r="C196" i="4"/>
  <c r="C183" i="4"/>
  <c r="C170" i="4"/>
  <c r="C159" i="4"/>
  <c r="C146" i="4"/>
  <c r="C133" i="4"/>
  <c r="C312" i="4"/>
  <c r="C285" i="4"/>
  <c r="C268" i="4"/>
  <c r="C255" i="4"/>
  <c r="C244" i="4"/>
  <c r="C231" i="4"/>
  <c r="C218" i="4"/>
  <c r="C205" i="4"/>
  <c r="C194" i="4"/>
  <c r="C181" i="4"/>
  <c r="C168" i="4"/>
  <c r="C155" i="4"/>
  <c r="C144" i="4"/>
  <c r="C131" i="4"/>
  <c r="C118" i="4"/>
  <c r="C323" i="4"/>
  <c r="C289" i="4"/>
  <c r="C283" i="4"/>
  <c r="C281" i="4"/>
  <c r="C279" i="4"/>
  <c r="C266" i="4"/>
  <c r="C253" i="4"/>
  <c r="C275" i="4"/>
  <c r="C291" i="4"/>
  <c r="C273" i="4"/>
  <c r="C260" i="4"/>
  <c r="C249" i="4"/>
  <c r="C236" i="4"/>
  <c r="C223" i="4"/>
  <c r="C210" i="4"/>
  <c r="C199" i="4"/>
  <c r="C186" i="4"/>
  <c r="C173" i="4"/>
  <c r="C160" i="4"/>
  <c r="C149" i="4"/>
  <c r="C136" i="4"/>
  <c r="C123" i="4"/>
  <c r="C214" i="4"/>
  <c r="C153" i="4"/>
  <c r="C125" i="4"/>
  <c r="C113" i="4"/>
  <c r="C93" i="4"/>
  <c r="C80" i="4"/>
  <c r="C229" i="4"/>
  <c r="C166" i="4"/>
  <c r="C129" i="4"/>
  <c r="C91" i="4"/>
  <c r="C78" i="4"/>
  <c r="C73" i="4"/>
  <c r="C68" i="4"/>
  <c r="C63" i="4"/>
  <c r="C58" i="4"/>
  <c r="C53" i="4"/>
  <c r="C48" i="4"/>
  <c r="C43" i="4"/>
  <c r="C38" i="4"/>
  <c r="C33" i="4"/>
  <c r="C28" i="4"/>
  <c r="C23" i="4"/>
  <c r="C18" i="4"/>
  <c r="C13" i="4"/>
  <c r="C8" i="4"/>
  <c r="C3" i="4"/>
  <c r="C89" i="4"/>
  <c r="C190" i="4"/>
  <c r="C138" i="4"/>
  <c r="C115" i="4"/>
  <c r="C100" i="4"/>
  <c r="C238" i="4"/>
  <c r="C128" i="4"/>
  <c r="C110" i="4"/>
  <c r="C106" i="4"/>
  <c r="C104" i="4"/>
  <c r="C98" i="4"/>
  <c r="C203" i="4"/>
  <c r="C175" i="4"/>
  <c r="C96" i="4"/>
  <c r="C83" i="4"/>
  <c r="C151" i="4"/>
  <c r="C120" i="4"/>
  <c r="C94" i="4"/>
  <c r="C264" i="4"/>
  <c r="C216" i="4"/>
  <c r="C179" i="4"/>
  <c r="C164" i="4"/>
  <c r="C114" i="4"/>
  <c r="C90" i="4"/>
  <c r="C188" i="4"/>
  <c r="C140" i="4"/>
  <c r="C88" i="4"/>
  <c r="C77" i="4"/>
  <c r="C72" i="4"/>
  <c r="C67" i="4"/>
  <c r="C62" i="4"/>
  <c r="C57" i="4"/>
  <c r="C52" i="4"/>
  <c r="C47" i="4"/>
  <c r="C42" i="4"/>
  <c r="C37" i="4"/>
  <c r="C32" i="4"/>
  <c r="C27" i="4"/>
  <c r="C22" i="4"/>
  <c r="C17" i="4"/>
  <c r="C12" i="4"/>
  <c r="C7" i="4"/>
  <c r="C240" i="4"/>
  <c r="C251" i="4"/>
  <c r="C225" i="4"/>
  <c r="C201" i="4"/>
  <c r="C86" i="4"/>
  <c r="C74" i="4"/>
  <c r="C69" i="4"/>
  <c r="C60" i="4"/>
  <c r="C51" i="4"/>
  <c r="C49" i="4"/>
  <c r="C26" i="4"/>
  <c r="C24" i="4"/>
  <c r="C101" i="4"/>
  <c r="C71" i="4"/>
  <c r="C30" i="4"/>
  <c r="C95" i="4"/>
  <c r="C85" i="4"/>
  <c r="C79" i="4"/>
  <c r="C76" i="4"/>
  <c r="C64" i="4"/>
  <c r="C55" i="4"/>
  <c r="C36" i="4"/>
  <c r="C34" i="4"/>
  <c r="C11" i="4"/>
  <c r="C9" i="4"/>
  <c r="C5" i="4"/>
  <c r="C15" i="4"/>
  <c r="C2" i="4"/>
  <c r="C45" i="4"/>
  <c r="C116" i="4"/>
  <c r="C111" i="4"/>
  <c r="C66" i="4"/>
  <c r="C40" i="4"/>
  <c r="C59" i="4"/>
  <c r="C46" i="4"/>
  <c r="C44" i="4"/>
  <c r="C21" i="4"/>
  <c r="C19" i="4"/>
  <c r="C16" i="4"/>
  <c r="C14" i="4"/>
  <c r="C20" i="4"/>
  <c r="C105" i="4"/>
  <c r="C99" i="4"/>
  <c r="C81" i="4"/>
  <c r="C61" i="4"/>
  <c r="C50" i="4"/>
  <c r="C25" i="4"/>
  <c r="C84" i="4"/>
  <c r="C70" i="4"/>
  <c r="C54" i="4"/>
  <c r="C31" i="4"/>
  <c r="C29" i="4"/>
  <c r="C6" i="4"/>
  <c r="C4" i="4"/>
  <c r="C41" i="4"/>
  <c r="C39" i="4"/>
  <c r="C75" i="4"/>
  <c r="C56" i="4"/>
  <c r="C35" i="4"/>
  <c r="C10" i="4"/>
  <c r="C119" i="4"/>
  <c r="C109" i="4"/>
  <c r="C103" i="4"/>
  <c r="C65" i="4"/>
  <c r="G20" i="3"/>
  <c r="E17" i="3"/>
  <c r="F16" i="3"/>
  <c r="B15" i="3" s="1"/>
  <c r="E165" i="4" l="1"/>
  <c r="F165" i="4" s="1"/>
  <c r="E531" i="4"/>
  <c r="G531" i="4" s="1"/>
  <c r="E645" i="4"/>
  <c r="G645" i="4" s="1"/>
  <c r="E772" i="4"/>
  <c r="G772" i="4" s="1"/>
  <c r="E731" i="4"/>
  <c r="F731" i="4" s="1"/>
  <c r="E665" i="4"/>
  <c r="G665" i="4" s="1"/>
  <c r="E770" i="4"/>
  <c r="G770" i="4" s="1"/>
  <c r="E595" i="4"/>
  <c r="F595" i="4" s="1"/>
  <c r="E796" i="4"/>
  <c r="G796" i="4" s="1"/>
  <c r="E807" i="4"/>
  <c r="G807" i="4" s="1"/>
  <c r="E737" i="4"/>
  <c r="G737" i="4" s="1"/>
  <c r="E689" i="4"/>
  <c r="F689" i="4" s="1"/>
  <c r="E815" i="4"/>
  <c r="F815" i="4" s="1"/>
  <c r="E767" i="4"/>
  <c r="G767" i="4" s="1"/>
  <c r="E706" i="4"/>
  <c r="G706" i="4" s="1"/>
  <c r="E825" i="4"/>
  <c r="G825" i="4" s="1"/>
  <c r="E797" i="4"/>
  <c r="F797" i="4" s="1"/>
  <c r="E775" i="4"/>
  <c r="F775" i="4" s="1"/>
  <c r="E764" i="4"/>
  <c r="F764" i="4" s="1"/>
  <c r="E766" i="4"/>
  <c r="F766" i="4" s="1"/>
  <c r="E907" i="4"/>
  <c r="F907" i="4" s="1"/>
  <c r="E866" i="4"/>
  <c r="G866" i="4" s="1"/>
  <c r="E638" i="4"/>
  <c r="F638" i="4" s="1"/>
  <c r="E688" i="4"/>
  <c r="F688" i="4" s="1"/>
  <c r="E738" i="4"/>
  <c r="G738" i="4" s="1"/>
  <c r="E788" i="4"/>
  <c r="G788" i="4" s="1"/>
  <c r="E849" i="4"/>
  <c r="F849" i="4" s="1"/>
  <c r="E916" i="4"/>
  <c r="G916" i="4" s="1"/>
  <c r="E981" i="4"/>
  <c r="G981" i="4" s="1"/>
  <c r="E996" i="4"/>
  <c r="G996" i="4" s="1"/>
  <c r="E998" i="4"/>
  <c r="F998" i="4" s="1"/>
  <c r="E989" i="4"/>
  <c r="F989" i="4" s="1"/>
  <c r="E891" i="4"/>
  <c r="G891" i="4" s="1"/>
  <c r="E919" i="4"/>
  <c r="G919" i="4" s="1"/>
  <c r="E934" i="4"/>
  <c r="G934" i="4" s="1"/>
  <c r="E923" i="4"/>
  <c r="F923" i="4" s="1"/>
  <c r="E864" i="4"/>
  <c r="F864" i="4" s="1"/>
  <c r="E988" i="4"/>
  <c r="F988" i="4" s="1"/>
  <c r="E905" i="4"/>
  <c r="G905" i="4" s="1"/>
  <c r="E955" i="4"/>
  <c r="F955" i="4" s="1"/>
  <c r="E153" i="4"/>
  <c r="G153" i="4" s="1"/>
  <c r="E467" i="4"/>
  <c r="F467" i="4" s="1"/>
  <c r="E159" i="4"/>
  <c r="G159" i="4" s="1"/>
  <c r="E508" i="4"/>
  <c r="G508" i="4" s="1"/>
  <c r="E692" i="4"/>
  <c r="G692" i="4" s="1"/>
  <c r="E785" i="4"/>
  <c r="G785" i="4" s="1"/>
  <c r="E600" i="4"/>
  <c r="F600" i="4" s="1"/>
  <c r="E612" i="4"/>
  <c r="G612" i="4" s="1"/>
  <c r="E820" i="4"/>
  <c r="G820" i="4" s="1"/>
  <c r="E750" i="4"/>
  <c r="F750" i="4" s="1"/>
  <c r="E702" i="4"/>
  <c r="G702" i="4" s="1"/>
  <c r="E868" i="4"/>
  <c r="G868" i="4" s="1"/>
  <c r="E780" i="4"/>
  <c r="F780" i="4" s="1"/>
  <c r="E719" i="4"/>
  <c r="F719" i="4" s="1"/>
  <c r="E684" i="4"/>
  <c r="G684" i="4" s="1"/>
  <c r="E810" i="4"/>
  <c r="G810" i="4" s="1"/>
  <c r="E786" i="4"/>
  <c r="G786" i="4" s="1"/>
  <c r="E777" i="4"/>
  <c r="G777" i="4" s="1"/>
  <c r="E779" i="4"/>
  <c r="F779" i="4" s="1"/>
  <c r="E966" i="4"/>
  <c r="G966" i="4" s="1"/>
  <c r="E894" i="4"/>
  <c r="F894" i="4" s="1"/>
  <c r="E643" i="4"/>
  <c r="G643" i="4" s="1"/>
  <c r="E693" i="4"/>
  <c r="G693" i="4" s="1"/>
  <c r="E743" i="4"/>
  <c r="G743" i="4" s="1"/>
  <c r="E793" i="4"/>
  <c r="G793" i="4" s="1"/>
  <c r="E851" i="4"/>
  <c r="F851" i="4" s="1"/>
  <c r="E944" i="4"/>
  <c r="F944" i="4" s="1"/>
  <c r="E994" i="4"/>
  <c r="G994" i="4" s="1"/>
  <c r="E887" i="4"/>
  <c r="F887" i="4" s="1"/>
  <c r="E876" i="4"/>
  <c r="G876" i="4" s="1"/>
  <c r="E828" i="4"/>
  <c r="G828" i="4" s="1"/>
  <c r="E904" i="4"/>
  <c r="F904" i="4" s="1"/>
  <c r="E932" i="4"/>
  <c r="G932" i="4" s="1"/>
  <c r="E947" i="4"/>
  <c r="G947" i="4" s="1"/>
  <c r="E936" i="4"/>
  <c r="G936" i="4" s="1"/>
  <c r="E877" i="4"/>
  <c r="G877" i="4" s="1"/>
  <c r="E1001" i="4"/>
  <c r="G1001" i="4" s="1"/>
  <c r="E910" i="4"/>
  <c r="F910" i="4" s="1"/>
  <c r="E960" i="4"/>
  <c r="G960" i="4" s="1"/>
  <c r="E59" i="4"/>
  <c r="G59" i="4" s="1"/>
  <c r="E73" i="4"/>
  <c r="G73" i="4" s="1"/>
  <c r="E300" i="4"/>
  <c r="F300" i="4" s="1"/>
  <c r="E167" i="4"/>
  <c r="G167" i="4" s="1"/>
  <c r="E378" i="4"/>
  <c r="G378" i="4" s="1"/>
  <c r="E437" i="4"/>
  <c r="F437" i="4" s="1"/>
  <c r="E503" i="4"/>
  <c r="G503" i="4" s="1"/>
  <c r="E103" i="4"/>
  <c r="F103" i="4" s="1"/>
  <c r="E188" i="4"/>
  <c r="F188" i="4" s="1"/>
  <c r="E205" i="4"/>
  <c r="G205" i="4" s="1"/>
  <c r="E145" i="4"/>
  <c r="G145" i="4" s="1"/>
  <c r="E337" i="4"/>
  <c r="G337" i="4" s="1"/>
  <c r="E434" i="4"/>
  <c r="F434" i="4" s="1"/>
  <c r="E607" i="4"/>
  <c r="F607" i="4" s="1"/>
  <c r="E360" i="4"/>
  <c r="G360" i="4" s="1"/>
  <c r="E759" i="4"/>
  <c r="G759" i="4" s="1"/>
  <c r="E109" i="4"/>
  <c r="G109" i="4" s="1"/>
  <c r="E29" i="4"/>
  <c r="F29" i="4" s="1"/>
  <c r="E105" i="4"/>
  <c r="F105" i="4" s="1"/>
  <c r="E66" i="4"/>
  <c r="G66" i="4" s="1"/>
  <c r="E36" i="4"/>
  <c r="G36" i="4" s="1"/>
  <c r="E24" i="4"/>
  <c r="G24" i="4" s="1"/>
  <c r="E251" i="4"/>
  <c r="G251" i="4" s="1"/>
  <c r="E47" i="4"/>
  <c r="G47" i="4" s="1"/>
  <c r="E90" i="4"/>
  <c r="G90" i="4" s="1"/>
  <c r="E96" i="4"/>
  <c r="F96" i="4" s="1"/>
  <c r="E115" i="4"/>
  <c r="G115" i="4" s="1"/>
  <c r="E33" i="4"/>
  <c r="F33" i="4" s="1"/>
  <c r="E91" i="4"/>
  <c r="G91" i="4" s="1"/>
  <c r="E123" i="4"/>
  <c r="G123" i="4" s="1"/>
  <c r="E249" i="4"/>
  <c r="G249" i="4" s="1"/>
  <c r="E289" i="4"/>
  <c r="G289" i="4" s="1"/>
  <c r="E218" i="4"/>
  <c r="G218" i="4" s="1"/>
  <c r="E170" i="4"/>
  <c r="G170" i="4" s="1"/>
  <c r="E316" i="4"/>
  <c r="F316" i="4" s="1"/>
  <c r="E198" i="4"/>
  <c r="G198" i="4" s="1"/>
  <c r="E332" i="4"/>
  <c r="G332" i="4" s="1"/>
  <c r="E239" i="4"/>
  <c r="F239" i="4" s="1"/>
  <c r="E191" i="4"/>
  <c r="F191" i="4" s="1"/>
  <c r="E288" i="4"/>
  <c r="F288" i="4" s="1"/>
  <c r="E230" i="4"/>
  <c r="G230" i="4" s="1"/>
  <c r="E158" i="4"/>
  <c r="F158" i="4" s="1"/>
  <c r="E301" i="4"/>
  <c r="G301" i="4" s="1"/>
  <c r="E419" i="4"/>
  <c r="G419" i="4" s="1"/>
  <c r="E127" i="4"/>
  <c r="G127" i="4" s="1"/>
  <c r="E177" i="4"/>
  <c r="F177" i="4" s="1"/>
  <c r="E227" i="4"/>
  <c r="G227" i="4" s="1"/>
  <c r="E277" i="4"/>
  <c r="F277" i="4" s="1"/>
  <c r="E352" i="4"/>
  <c r="F352" i="4" s="1"/>
  <c r="E322" i="4"/>
  <c r="F322" i="4" s="1"/>
  <c r="E348" i="4"/>
  <c r="G348" i="4" s="1"/>
  <c r="E351" i="4"/>
  <c r="F351" i="4" s="1"/>
  <c r="E384" i="4"/>
  <c r="E319" i="4"/>
  <c r="G319" i="4" s="1"/>
  <c r="E347" i="4"/>
  <c r="G347" i="4" s="1"/>
  <c r="E387" i="4"/>
  <c r="G387" i="4" s="1"/>
  <c r="E383" i="4"/>
  <c r="G383" i="4" s="1"/>
  <c r="E534" i="4"/>
  <c r="G534" i="4" s="1"/>
  <c r="E544" i="4"/>
  <c r="G544" i="4" s="1"/>
  <c r="E484" i="4"/>
  <c r="F484" i="4" s="1"/>
  <c r="E406" i="4"/>
  <c r="F406" i="4" s="1"/>
  <c r="E468" i="4"/>
  <c r="F468" i="4" s="1"/>
  <c r="E462" i="4"/>
  <c r="G462" i="4" s="1"/>
  <c r="E483" i="4"/>
  <c r="F483" i="4" s="1"/>
  <c r="E519" i="4"/>
  <c r="F519" i="4" s="1"/>
  <c r="E609" i="4"/>
  <c r="G609" i="4" s="1"/>
  <c r="E603" i="4"/>
  <c r="G603" i="4" s="1"/>
  <c r="E441" i="4"/>
  <c r="F441" i="4" s="1"/>
  <c r="E491" i="4"/>
  <c r="E541" i="4"/>
  <c r="G541" i="4" s="1"/>
  <c r="E716" i="4"/>
  <c r="F716" i="4" s="1"/>
  <c r="E513" i="4"/>
  <c r="G513" i="4" s="1"/>
  <c r="E577" i="4"/>
  <c r="E365" i="4"/>
  <c r="G365" i="4" s="1"/>
  <c r="E415" i="4"/>
  <c r="F415" i="4" s="1"/>
  <c r="E465" i="4"/>
  <c r="G465" i="4" s="1"/>
  <c r="E515" i="4"/>
  <c r="G515" i="4" s="1"/>
  <c r="E581" i="4"/>
  <c r="F581" i="4" s="1"/>
  <c r="E559" i="4"/>
  <c r="G559" i="4" s="1"/>
  <c r="E694" i="4"/>
  <c r="G694" i="4" s="1"/>
  <c r="E661" i="4"/>
  <c r="G661" i="4" s="1"/>
  <c r="E746" i="4"/>
  <c r="F746" i="4" s="1"/>
  <c r="E555" i="4"/>
  <c r="G555" i="4" s="1"/>
  <c r="E605" i="4"/>
  <c r="F605" i="4" s="1"/>
  <c r="E625" i="4"/>
  <c r="F625" i="4" s="1"/>
  <c r="E822" i="4"/>
  <c r="F822" i="4" s="1"/>
  <c r="E761" i="4"/>
  <c r="G761" i="4" s="1"/>
  <c r="E715" i="4"/>
  <c r="F715" i="4" s="1"/>
  <c r="E879" i="4"/>
  <c r="E791" i="4"/>
  <c r="F791" i="4" s="1"/>
  <c r="E732" i="4"/>
  <c r="G732" i="4" s="1"/>
  <c r="E697" i="4"/>
  <c r="G697" i="4" s="1"/>
  <c r="E821" i="4"/>
  <c r="G821" i="4" s="1"/>
  <c r="E799" i="4"/>
  <c r="F799" i="4" s="1"/>
  <c r="E790" i="4"/>
  <c r="G790" i="4" s="1"/>
  <c r="E792" i="4"/>
  <c r="G792" i="4" s="1"/>
  <c r="E903" i="4"/>
  <c r="G903" i="4" s="1"/>
  <c r="E929" i="4"/>
  <c r="F929" i="4" s="1"/>
  <c r="E648" i="4"/>
  <c r="G648" i="4" s="1"/>
  <c r="E698" i="4"/>
  <c r="G698" i="4" s="1"/>
  <c r="E748" i="4"/>
  <c r="G748" i="4" s="1"/>
  <c r="E798" i="4"/>
  <c r="F798" i="4" s="1"/>
  <c r="E883" i="4"/>
  <c r="G883" i="4" s="1"/>
  <c r="E992" i="4"/>
  <c r="G992" i="4" s="1"/>
  <c r="E896" i="4"/>
  <c r="G896" i="4" s="1"/>
  <c r="E898" i="4"/>
  <c r="G898" i="4" s="1"/>
  <c r="E889" i="4"/>
  <c r="G889" i="4" s="1"/>
  <c r="E833" i="4"/>
  <c r="G833" i="4" s="1"/>
  <c r="E917" i="4"/>
  <c r="F917" i="4" s="1"/>
  <c r="E943" i="4"/>
  <c r="F943" i="4" s="1"/>
  <c r="E958" i="4"/>
  <c r="G958" i="4" s="1"/>
  <c r="E949" i="4"/>
  <c r="F949" i="4" s="1"/>
  <c r="E888" i="4"/>
  <c r="E865" i="4"/>
  <c r="F865" i="4" s="1"/>
  <c r="E915" i="4"/>
  <c r="G915" i="4" s="1"/>
  <c r="E965" i="4"/>
  <c r="G965" i="4" s="1"/>
  <c r="E65" i="4"/>
  <c r="G65" i="4" s="1"/>
  <c r="E140" i="4"/>
  <c r="F140" i="4" s="1"/>
  <c r="E146" i="4"/>
  <c r="E342" i="4"/>
  <c r="G342" i="4" s="1"/>
  <c r="E328" i="4"/>
  <c r="F328" i="4" s="1"/>
  <c r="E517" i="4"/>
  <c r="G517" i="4" s="1"/>
  <c r="E431" i="4"/>
  <c r="G431" i="4" s="1"/>
  <c r="E557" i="4"/>
  <c r="E42" i="4"/>
  <c r="F42" i="4" s="1"/>
  <c r="E236" i="4"/>
  <c r="F236" i="4" s="1"/>
  <c r="E219" i="4"/>
  <c r="G219" i="4" s="1"/>
  <c r="E311" i="4"/>
  <c r="F311" i="4" s="1"/>
  <c r="E381" i="4"/>
  <c r="E512" i="4"/>
  <c r="G512" i="4" s="1"/>
  <c r="E410" i="4"/>
  <c r="G410" i="4" s="1"/>
  <c r="E670" i="4"/>
  <c r="F670" i="4" s="1"/>
  <c r="E119" i="4"/>
  <c r="G119" i="4" s="1"/>
  <c r="E31" i="4"/>
  <c r="G31" i="4" s="1"/>
  <c r="E20" i="4"/>
  <c r="G20" i="4" s="1"/>
  <c r="E111" i="4"/>
  <c r="G111" i="4" s="1"/>
  <c r="E55" i="4"/>
  <c r="G55" i="4" s="1"/>
  <c r="E26" i="4"/>
  <c r="F26" i="4" s="1"/>
  <c r="E240" i="4"/>
  <c r="G240" i="4" s="1"/>
  <c r="E52" i="4"/>
  <c r="F52" i="4" s="1"/>
  <c r="E114" i="4"/>
  <c r="G114" i="4" s="1"/>
  <c r="E175" i="4"/>
  <c r="F175" i="4" s="1"/>
  <c r="E138" i="4"/>
  <c r="G138" i="4" s="1"/>
  <c r="E38" i="4"/>
  <c r="G38" i="4" s="1"/>
  <c r="E129" i="4"/>
  <c r="G129" i="4" s="1"/>
  <c r="E136" i="4"/>
  <c r="E260" i="4"/>
  <c r="E323" i="4"/>
  <c r="F323" i="4" s="1"/>
  <c r="E231" i="4"/>
  <c r="F231" i="4" s="1"/>
  <c r="E183" i="4"/>
  <c r="F183" i="4" s="1"/>
  <c r="E327" i="4"/>
  <c r="G327" i="4" s="1"/>
  <c r="E211" i="4"/>
  <c r="E126" i="4"/>
  <c r="G126" i="4" s="1"/>
  <c r="E250" i="4"/>
  <c r="F250" i="4" s="1"/>
  <c r="E204" i="4"/>
  <c r="G204" i="4" s="1"/>
  <c r="E290" i="4"/>
  <c r="G290" i="4" s="1"/>
  <c r="E243" i="4"/>
  <c r="E171" i="4"/>
  <c r="F171" i="4" s="1"/>
  <c r="E308" i="4"/>
  <c r="F308" i="4" s="1"/>
  <c r="E82" i="4"/>
  <c r="G82" i="4" s="1"/>
  <c r="E132" i="4"/>
  <c r="G132" i="4" s="1"/>
  <c r="E182" i="4"/>
  <c r="F182" i="4" s="1"/>
  <c r="E232" i="4"/>
  <c r="G232" i="4" s="1"/>
  <c r="E282" i="4"/>
  <c r="F282" i="4" s="1"/>
  <c r="E363" i="4"/>
  <c r="G363" i="4" s="1"/>
  <c r="E364" i="4"/>
  <c r="G364" i="4" s="1"/>
  <c r="E368" i="4"/>
  <c r="G368" i="4" s="1"/>
  <c r="E359" i="4"/>
  <c r="F359" i="4" s="1"/>
  <c r="E388" i="4"/>
  <c r="G388" i="4" s="1"/>
  <c r="E324" i="4"/>
  <c r="G324" i="4" s="1"/>
  <c r="E358" i="4"/>
  <c r="F358" i="4" s="1"/>
  <c r="E397" i="4"/>
  <c r="G397" i="4" s="1"/>
  <c r="E389" i="4"/>
  <c r="F389" i="4" s="1"/>
  <c r="E402" i="4"/>
  <c r="G402" i="4" s="1"/>
  <c r="E547" i="4"/>
  <c r="F547" i="4" s="1"/>
  <c r="E532" i="4"/>
  <c r="F532" i="4" s="1"/>
  <c r="E422" i="4"/>
  <c r="G422" i="4" s="1"/>
  <c r="E493" i="4"/>
  <c r="E464" i="4"/>
  <c r="G464" i="4" s="1"/>
  <c r="E507" i="4"/>
  <c r="F507" i="4" s="1"/>
  <c r="E549" i="4"/>
  <c r="G549" i="4" s="1"/>
  <c r="E629" i="4"/>
  <c r="G629" i="4" s="1"/>
  <c r="E614" i="4"/>
  <c r="G614" i="4" s="1"/>
  <c r="E446" i="4"/>
  <c r="F446" i="4" s="1"/>
  <c r="E496" i="4"/>
  <c r="G496" i="4" s="1"/>
  <c r="E546" i="4"/>
  <c r="G546" i="4" s="1"/>
  <c r="E562" i="4"/>
  <c r="G562" i="4" s="1"/>
  <c r="E518" i="4"/>
  <c r="E588" i="4"/>
  <c r="G588" i="4" s="1"/>
  <c r="E370" i="4"/>
  <c r="F370" i="4" s="1"/>
  <c r="E420" i="4"/>
  <c r="F420" i="4" s="1"/>
  <c r="E470" i="4"/>
  <c r="G470" i="4" s="1"/>
  <c r="E520" i="4"/>
  <c r="G520" i="4" s="1"/>
  <c r="E594" i="4"/>
  <c r="F594" i="4" s="1"/>
  <c r="E572" i="4"/>
  <c r="F572" i="4" s="1"/>
  <c r="E705" i="4"/>
  <c r="E679" i="4"/>
  <c r="G679" i="4" s="1"/>
  <c r="E630" i="4"/>
  <c r="E560" i="4"/>
  <c r="G560" i="4" s="1"/>
  <c r="E610" i="4"/>
  <c r="G610" i="4" s="1"/>
  <c r="E636" i="4"/>
  <c r="E824" i="4"/>
  <c r="G824" i="4" s="1"/>
  <c r="E774" i="4"/>
  <c r="G774" i="4" s="1"/>
  <c r="E726" i="4"/>
  <c r="G726" i="4" s="1"/>
  <c r="E680" i="4"/>
  <c r="G680" i="4" s="1"/>
  <c r="E804" i="4"/>
  <c r="F804" i="4" s="1"/>
  <c r="E745" i="4"/>
  <c r="E710" i="4"/>
  <c r="E686" i="4"/>
  <c r="F686" i="4" s="1"/>
  <c r="E812" i="4"/>
  <c r="F812" i="4" s="1"/>
  <c r="E801" i="4"/>
  <c r="F801" i="4" s="1"/>
  <c r="E805" i="4"/>
  <c r="G805" i="4" s="1"/>
  <c r="E942" i="4"/>
  <c r="G942" i="4" s="1"/>
  <c r="E953" i="4"/>
  <c r="F953" i="4" s="1"/>
  <c r="E653" i="4"/>
  <c r="G653" i="4" s="1"/>
  <c r="E703" i="4"/>
  <c r="G703" i="4" s="1"/>
  <c r="E753" i="4"/>
  <c r="F753" i="4" s="1"/>
  <c r="E803" i="4"/>
  <c r="G803" i="4" s="1"/>
  <c r="E968" i="4"/>
  <c r="E840" i="4"/>
  <c r="F840" i="4" s="1"/>
  <c r="E909" i="4"/>
  <c r="F909" i="4" s="1"/>
  <c r="E911" i="4"/>
  <c r="G911" i="4" s="1"/>
  <c r="E902" i="4"/>
  <c r="G902" i="4" s="1"/>
  <c r="E838" i="4"/>
  <c r="G838" i="4" s="1"/>
  <c r="E928" i="4"/>
  <c r="G928" i="4" s="1"/>
  <c r="E956" i="4"/>
  <c r="G956" i="4" s="1"/>
  <c r="E971" i="4"/>
  <c r="G971" i="4" s="1"/>
  <c r="E962" i="4"/>
  <c r="F962" i="4" s="1"/>
  <c r="E901" i="4"/>
  <c r="F901" i="4" s="1"/>
  <c r="E870" i="4"/>
  <c r="G870" i="4" s="1"/>
  <c r="E920" i="4"/>
  <c r="F920" i="4" s="1"/>
  <c r="E970" i="4"/>
  <c r="F970" i="4" s="1"/>
  <c r="E81" i="4"/>
  <c r="G81" i="4" s="1"/>
  <c r="E238" i="4"/>
  <c r="G238" i="4" s="1"/>
  <c r="E174" i="4"/>
  <c r="G174" i="4" s="1"/>
  <c r="E117" i="4"/>
  <c r="G117" i="4" s="1"/>
  <c r="E309" i="4"/>
  <c r="G309" i="4" s="1"/>
  <c r="E499" i="4"/>
  <c r="E632" i="4"/>
  <c r="F632" i="4" s="1"/>
  <c r="E6" i="4"/>
  <c r="F6" i="4" s="1"/>
  <c r="E83" i="4"/>
  <c r="F83" i="4" s="1"/>
  <c r="E297" i="4"/>
  <c r="F297" i="4" s="1"/>
  <c r="E392" i="4"/>
  <c r="G392" i="4" s="1"/>
  <c r="E338" i="4"/>
  <c r="G338" i="4" s="1"/>
  <c r="E482" i="4"/>
  <c r="G482" i="4" s="1"/>
  <c r="E486" i="4"/>
  <c r="G486" i="4" s="1"/>
  <c r="E510" i="4"/>
  <c r="G510" i="4" s="1"/>
  <c r="E10" i="4"/>
  <c r="E54" i="4"/>
  <c r="G54" i="4" s="1"/>
  <c r="E14" i="4"/>
  <c r="F14" i="4" s="1"/>
  <c r="E116" i="4"/>
  <c r="F116" i="4" s="1"/>
  <c r="E64" i="4"/>
  <c r="G64" i="4" s="1"/>
  <c r="E49" i="4"/>
  <c r="F49" i="4" s="1"/>
  <c r="E7" i="4"/>
  <c r="F7" i="4" s="1"/>
  <c r="E57" i="4"/>
  <c r="F57" i="4" s="1"/>
  <c r="E164" i="4"/>
  <c r="F164" i="4" s="1"/>
  <c r="E203" i="4"/>
  <c r="G203" i="4" s="1"/>
  <c r="E190" i="4"/>
  <c r="E43" i="4"/>
  <c r="G43" i="4" s="1"/>
  <c r="E166" i="4"/>
  <c r="F166" i="4" s="1"/>
  <c r="E149" i="4"/>
  <c r="F149" i="4" s="1"/>
  <c r="E273" i="4"/>
  <c r="G273" i="4" s="1"/>
  <c r="E118" i="4"/>
  <c r="G118" i="4" s="1"/>
  <c r="E244" i="4"/>
  <c r="G244" i="4" s="1"/>
  <c r="E196" i="4"/>
  <c r="G196" i="4" s="1"/>
  <c r="E341" i="4"/>
  <c r="G341" i="4" s="1"/>
  <c r="E224" i="4"/>
  <c r="G224" i="4" s="1"/>
  <c r="E139" i="4"/>
  <c r="E263" i="4"/>
  <c r="F263" i="4" s="1"/>
  <c r="E215" i="4"/>
  <c r="G215" i="4" s="1"/>
  <c r="E130" i="4"/>
  <c r="F130" i="4" s="1"/>
  <c r="E256" i="4"/>
  <c r="G256" i="4" s="1"/>
  <c r="E184" i="4"/>
  <c r="F184" i="4" s="1"/>
  <c r="E354" i="4"/>
  <c r="G354" i="4" s="1"/>
  <c r="E87" i="4"/>
  <c r="G87" i="4" s="1"/>
  <c r="E137" i="4"/>
  <c r="G137" i="4" s="1"/>
  <c r="E187" i="4"/>
  <c r="G187" i="4" s="1"/>
  <c r="E237" i="4"/>
  <c r="E287" i="4"/>
  <c r="F287" i="4" s="1"/>
  <c r="E376" i="4"/>
  <c r="F376" i="4" s="1"/>
  <c r="E377" i="4"/>
  <c r="F377" i="4" s="1"/>
  <c r="E374" i="4"/>
  <c r="G374" i="4" s="1"/>
  <c r="E443" i="4"/>
  <c r="G443" i="4" s="1"/>
  <c r="E417" i="4"/>
  <c r="E329" i="4"/>
  <c r="G329" i="4" s="1"/>
  <c r="E371" i="4"/>
  <c r="F371" i="4" s="1"/>
  <c r="E408" i="4"/>
  <c r="G408" i="4" s="1"/>
  <c r="E391" i="4"/>
  <c r="E411" i="4"/>
  <c r="E539" i="4"/>
  <c r="G539" i="4" s="1"/>
  <c r="E556" i="4"/>
  <c r="G556" i="4" s="1"/>
  <c r="E424" i="4"/>
  <c r="G424" i="4" s="1"/>
  <c r="E504" i="4"/>
  <c r="F504" i="4" s="1"/>
  <c r="E487" i="4"/>
  <c r="F487" i="4" s="1"/>
  <c r="E514" i="4"/>
  <c r="F514" i="4" s="1"/>
  <c r="E552" i="4"/>
  <c r="F552" i="4" s="1"/>
  <c r="E637" i="4"/>
  <c r="G637" i="4" s="1"/>
  <c r="E624" i="4"/>
  <c r="E451" i="4"/>
  <c r="G451" i="4" s="1"/>
  <c r="E501" i="4"/>
  <c r="G501" i="4" s="1"/>
  <c r="E551" i="4"/>
  <c r="F551" i="4" s="1"/>
  <c r="E573" i="4"/>
  <c r="F573" i="4" s="1"/>
  <c r="E523" i="4"/>
  <c r="G523" i="4" s="1"/>
  <c r="E617" i="4"/>
  <c r="G617" i="4" s="1"/>
  <c r="E375" i="4"/>
  <c r="G375" i="4" s="1"/>
  <c r="E425" i="4"/>
  <c r="G425" i="4" s="1"/>
  <c r="E475" i="4"/>
  <c r="E525" i="4"/>
  <c r="E596" i="4"/>
  <c r="G596" i="4" s="1"/>
  <c r="E583" i="4"/>
  <c r="G583" i="4" s="1"/>
  <c r="E646" i="4"/>
  <c r="F646" i="4" s="1"/>
  <c r="E685" i="4"/>
  <c r="G685" i="4" s="1"/>
  <c r="E641" i="4"/>
  <c r="G641" i="4" s="1"/>
  <c r="E565" i="4"/>
  <c r="G565" i="4" s="1"/>
  <c r="E621" i="4"/>
  <c r="G621" i="4" s="1"/>
  <c r="E649" i="4"/>
  <c r="G649" i="4" s="1"/>
  <c r="E839" i="4"/>
  <c r="F839" i="4" s="1"/>
  <c r="E787" i="4"/>
  <c r="E739" i="4"/>
  <c r="G739" i="4" s="1"/>
  <c r="E691" i="4"/>
  <c r="G691" i="4" s="1"/>
  <c r="E817" i="4"/>
  <c r="G817" i="4" s="1"/>
  <c r="E756" i="4"/>
  <c r="G756" i="4" s="1"/>
  <c r="E721" i="4"/>
  <c r="G721" i="4" s="1"/>
  <c r="E699" i="4"/>
  <c r="G699" i="4" s="1"/>
  <c r="E830" i="4"/>
  <c r="G830" i="4" s="1"/>
  <c r="E814" i="4"/>
  <c r="F814" i="4" s="1"/>
  <c r="E816" i="4"/>
  <c r="F816" i="4" s="1"/>
  <c r="E859" i="4"/>
  <c r="E979" i="4"/>
  <c r="G979" i="4" s="1"/>
  <c r="E658" i="4"/>
  <c r="G658" i="4" s="1"/>
  <c r="E708" i="4"/>
  <c r="F708" i="4" s="1"/>
  <c r="E758" i="4"/>
  <c r="G758" i="4" s="1"/>
  <c r="E808" i="4"/>
  <c r="G808" i="4" s="1"/>
  <c r="E834" i="4"/>
  <c r="F834" i="4" s="1"/>
  <c r="E860" i="4"/>
  <c r="G860" i="4" s="1"/>
  <c r="E922" i="4"/>
  <c r="G922" i="4" s="1"/>
  <c r="E924" i="4"/>
  <c r="F924" i="4" s="1"/>
  <c r="E913" i="4"/>
  <c r="E843" i="4"/>
  <c r="G843" i="4" s="1"/>
  <c r="E941" i="4"/>
  <c r="F941" i="4" s="1"/>
  <c r="E969" i="4"/>
  <c r="F969" i="4" s="1"/>
  <c r="E984" i="4"/>
  <c r="F984" i="4" s="1"/>
  <c r="E973" i="4"/>
  <c r="G973" i="4" s="1"/>
  <c r="E914" i="4"/>
  <c r="G914" i="4" s="1"/>
  <c r="E875" i="4"/>
  <c r="F875" i="4" s="1"/>
  <c r="E925" i="4"/>
  <c r="G925" i="4" s="1"/>
  <c r="E975" i="4"/>
  <c r="G975" i="4" s="1"/>
  <c r="E37" i="4"/>
  <c r="E194" i="4"/>
  <c r="G194" i="4" s="1"/>
  <c r="E206" i="4"/>
  <c r="E267" i="4"/>
  <c r="F267" i="4" s="1"/>
  <c r="E379" i="4"/>
  <c r="F379" i="4" s="1"/>
  <c r="E479" i="4"/>
  <c r="G479" i="4" s="1"/>
  <c r="E505" i="4"/>
  <c r="G505" i="4" s="1"/>
  <c r="E101" i="4"/>
  <c r="G101" i="4" s="1"/>
  <c r="E214" i="4"/>
  <c r="G214" i="4" s="1"/>
  <c r="E226" i="4"/>
  <c r="F226" i="4" s="1"/>
  <c r="E122" i="4"/>
  <c r="E382" i="4"/>
  <c r="G382" i="4" s="1"/>
  <c r="E631" i="4"/>
  <c r="F631" i="4" s="1"/>
  <c r="E436" i="4"/>
  <c r="F436" i="4" s="1"/>
  <c r="E568" i="4"/>
  <c r="F568" i="4" s="1"/>
  <c r="E70" i="4"/>
  <c r="F70" i="4" s="1"/>
  <c r="E16" i="4"/>
  <c r="G16" i="4" s="1"/>
  <c r="E45" i="4"/>
  <c r="G45" i="4" s="1"/>
  <c r="E76" i="4"/>
  <c r="F76" i="4" s="1"/>
  <c r="E51" i="4"/>
  <c r="G51" i="4" s="1"/>
  <c r="E12" i="4"/>
  <c r="E62" i="4"/>
  <c r="G62" i="4" s="1"/>
  <c r="E179" i="4"/>
  <c r="G179" i="4" s="1"/>
  <c r="E98" i="4"/>
  <c r="F98" i="4" s="1"/>
  <c r="E89" i="4"/>
  <c r="G89" i="4" s="1"/>
  <c r="E48" i="4"/>
  <c r="F48" i="4" s="1"/>
  <c r="E229" i="4"/>
  <c r="G229" i="4" s="1"/>
  <c r="E160" i="4"/>
  <c r="G160" i="4" s="1"/>
  <c r="E291" i="4"/>
  <c r="G291" i="4" s="1"/>
  <c r="E131" i="4"/>
  <c r="G131" i="4" s="1"/>
  <c r="E255" i="4"/>
  <c r="E209" i="4"/>
  <c r="G209" i="4" s="1"/>
  <c r="E357" i="4"/>
  <c r="G357" i="4" s="1"/>
  <c r="E235" i="4"/>
  <c r="F235" i="4" s="1"/>
  <c r="E150" i="4"/>
  <c r="F150" i="4" s="1"/>
  <c r="E276" i="4"/>
  <c r="F276" i="4" s="1"/>
  <c r="E228" i="4"/>
  <c r="G228" i="4" s="1"/>
  <c r="E143" i="4"/>
  <c r="G143" i="4" s="1"/>
  <c r="E269" i="4"/>
  <c r="G269" i="4" s="1"/>
  <c r="E195" i="4"/>
  <c r="E396" i="4"/>
  <c r="E92" i="4"/>
  <c r="G92" i="4" s="1"/>
  <c r="E142" i="4"/>
  <c r="G142" i="4" s="1"/>
  <c r="E192" i="4"/>
  <c r="F192" i="4" s="1"/>
  <c r="E242" i="4"/>
  <c r="F242" i="4" s="1"/>
  <c r="E292" i="4"/>
  <c r="G292" i="4" s="1"/>
  <c r="E398" i="4"/>
  <c r="G398" i="4" s="1"/>
  <c r="E313" i="4"/>
  <c r="G313" i="4" s="1"/>
  <c r="E394" i="4"/>
  <c r="G394" i="4" s="1"/>
  <c r="E469" i="4"/>
  <c r="G469" i="4" s="1"/>
  <c r="E438" i="4"/>
  <c r="E334" i="4"/>
  <c r="G334" i="4" s="1"/>
  <c r="E401" i="4"/>
  <c r="F401" i="4" s="1"/>
  <c r="E428" i="4"/>
  <c r="F428" i="4" s="1"/>
  <c r="E393" i="4"/>
  <c r="F393" i="4" s="1"/>
  <c r="E432" i="4"/>
  <c r="F432" i="4" s="1"/>
  <c r="E542" i="4"/>
  <c r="G542" i="4" s="1"/>
  <c r="E576" i="4"/>
  <c r="G576" i="4" s="1"/>
  <c r="E447" i="4"/>
  <c r="G447" i="4" s="1"/>
  <c r="E574" i="4"/>
  <c r="G574" i="4" s="1"/>
  <c r="E489" i="4"/>
  <c r="E427" i="4"/>
  <c r="F427" i="4" s="1"/>
  <c r="E578" i="4"/>
  <c r="F578" i="4" s="1"/>
  <c r="E656" i="4"/>
  <c r="F656" i="4" s="1"/>
  <c r="E627" i="4"/>
  <c r="G627" i="4" s="1"/>
  <c r="E456" i="4"/>
  <c r="G456" i="4" s="1"/>
  <c r="E506" i="4"/>
  <c r="G506" i="4" s="1"/>
  <c r="E558" i="4"/>
  <c r="G558" i="4" s="1"/>
  <c r="E586" i="4"/>
  <c r="F586" i="4" s="1"/>
  <c r="E528" i="4"/>
  <c r="G528" i="4" s="1"/>
  <c r="E602" i="4"/>
  <c r="E380" i="4"/>
  <c r="F380" i="4" s="1"/>
  <c r="E430" i="4"/>
  <c r="G430" i="4" s="1"/>
  <c r="E480" i="4"/>
  <c r="G480" i="4" s="1"/>
  <c r="E530" i="4"/>
  <c r="G530" i="4" s="1"/>
  <c r="E598" i="4"/>
  <c r="G598" i="4" s="1"/>
  <c r="E655" i="4"/>
  <c r="F655" i="4" s="1"/>
  <c r="E659" i="4"/>
  <c r="F659" i="4" s="1"/>
  <c r="E722" i="4"/>
  <c r="G722" i="4" s="1"/>
  <c r="E654" i="4"/>
  <c r="F654" i="4" s="1"/>
  <c r="E570" i="4"/>
  <c r="F570" i="4" s="1"/>
  <c r="E634" i="4"/>
  <c r="G634" i="4" s="1"/>
  <c r="E662" i="4"/>
  <c r="G662" i="4" s="1"/>
  <c r="E809" i="4"/>
  <c r="F809" i="4" s="1"/>
  <c r="E800" i="4"/>
  <c r="F800" i="4" s="1"/>
  <c r="E752" i="4"/>
  <c r="F752" i="4" s="1"/>
  <c r="E704" i="4"/>
  <c r="F704" i="4" s="1"/>
  <c r="E827" i="4"/>
  <c r="F827" i="4" s="1"/>
  <c r="E769" i="4"/>
  <c r="F769" i="4" s="1"/>
  <c r="E734" i="4"/>
  <c r="G734" i="4" s="1"/>
  <c r="E712" i="4"/>
  <c r="G712" i="4" s="1"/>
  <c r="E841" i="4"/>
  <c r="G841" i="4" s="1"/>
  <c r="E846" i="4"/>
  <c r="F846" i="4" s="1"/>
  <c r="E831" i="4"/>
  <c r="E861" i="4"/>
  <c r="G861" i="4" s="1"/>
  <c r="E613" i="4"/>
  <c r="G613" i="4" s="1"/>
  <c r="E663" i="4"/>
  <c r="G663" i="4" s="1"/>
  <c r="E713" i="4"/>
  <c r="G713" i="4" s="1"/>
  <c r="E763" i="4"/>
  <c r="G763" i="4" s="1"/>
  <c r="E813" i="4"/>
  <c r="G813" i="4" s="1"/>
  <c r="E869" i="4"/>
  <c r="E881" i="4"/>
  <c r="G881" i="4" s="1"/>
  <c r="E933" i="4"/>
  <c r="G933" i="4" s="1"/>
  <c r="E937" i="4"/>
  <c r="F937" i="4" s="1"/>
  <c r="E926" i="4"/>
  <c r="F926" i="4" s="1"/>
  <c r="E848" i="4"/>
  <c r="G848" i="4" s="1"/>
  <c r="E954" i="4"/>
  <c r="F954" i="4" s="1"/>
  <c r="E982" i="4"/>
  <c r="G982" i="4" s="1"/>
  <c r="E997" i="4"/>
  <c r="G997" i="4" s="1"/>
  <c r="E986" i="4"/>
  <c r="G986" i="4" s="1"/>
  <c r="E927" i="4"/>
  <c r="F927" i="4" s="1"/>
  <c r="E880" i="4"/>
  <c r="F880" i="4" s="1"/>
  <c r="E930" i="4"/>
  <c r="G930" i="4" s="1"/>
  <c r="E980" i="4"/>
  <c r="G980" i="4" s="1"/>
  <c r="E11" i="4"/>
  <c r="G11" i="4" s="1"/>
  <c r="E23" i="4"/>
  <c r="G23" i="4" s="1"/>
  <c r="E213" i="4"/>
  <c r="F213" i="4" s="1"/>
  <c r="E217" i="4"/>
  <c r="G217" i="4" s="1"/>
  <c r="E433" i="4"/>
  <c r="G433" i="4" s="1"/>
  <c r="E589" i="4"/>
  <c r="F589" i="4" s="1"/>
  <c r="E553" i="4"/>
  <c r="E99" i="4"/>
  <c r="G99" i="4" s="1"/>
  <c r="E100" i="4"/>
  <c r="F100" i="4" s="1"/>
  <c r="E185" i="4"/>
  <c r="F185" i="4" s="1"/>
  <c r="E271" i="4"/>
  <c r="F271" i="4" s="1"/>
  <c r="E346" i="4"/>
  <c r="G346" i="4" s="1"/>
  <c r="E524" i="4"/>
  <c r="F524" i="4" s="1"/>
  <c r="E601" i="4"/>
  <c r="G601" i="4" s="1"/>
  <c r="E460" i="4"/>
  <c r="F460" i="4" s="1"/>
  <c r="E35" i="4"/>
  <c r="G35" i="4" s="1"/>
  <c r="E84" i="4"/>
  <c r="F84" i="4" s="1"/>
  <c r="E19" i="4"/>
  <c r="F19" i="4" s="1"/>
  <c r="E2" i="4"/>
  <c r="F2" i="4" s="1"/>
  <c r="E79" i="4"/>
  <c r="G79" i="4" s="1"/>
  <c r="E60" i="4"/>
  <c r="F60" i="4" s="1"/>
  <c r="E17" i="4"/>
  <c r="G17" i="4" s="1"/>
  <c r="E67" i="4"/>
  <c r="G67" i="4" s="1"/>
  <c r="E216" i="4"/>
  <c r="G216" i="4" s="1"/>
  <c r="E104" i="4"/>
  <c r="G104" i="4" s="1"/>
  <c r="E3" i="4"/>
  <c r="F3" i="4" s="1"/>
  <c r="E53" i="4"/>
  <c r="E80" i="4"/>
  <c r="F80" i="4" s="1"/>
  <c r="E173" i="4"/>
  <c r="G173" i="4" s="1"/>
  <c r="E275" i="4"/>
  <c r="G275" i="4" s="1"/>
  <c r="E144" i="4"/>
  <c r="G144" i="4" s="1"/>
  <c r="E268" i="4"/>
  <c r="G268" i="4" s="1"/>
  <c r="E220" i="4"/>
  <c r="G220" i="4" s="1"/>
  <c r="E124" i="4"/>
  <c r="F124" i="4" s="1"/>
  <c r="E248" i="4"/>
  <c r="G248" i="4" s="1"/>
  <c r="E163" i="4"/>
  <c r="F163" i="4" s="1"/>
  <c r="E310" i="4"/>
  <c r="E241" i="4"/>
  <c r="G241" i="4" s="1"/>
  <c r="E156" i="4"/>
  <c r="G156" i="4" s="1"/>
  <c r="E280" i="4"/>
  <c r="F280" i="4" s="1"/>
  <c r="E208" i="4"/>
  <c r="F208" i="4" s="1"/>
  <c r="E407" i="4"/>
  <c r="G407" i="4" s="1"/>
  <c r="E97" i="4"/>
  <c r="G97" i="4" s="1"/>
  <c r="E147" i="4"/>
  <c r="F147" i="4" s="1"/>
  <c r="E197" i="4"/>
  <c r="E247" i="4"/>
  <c r="G247" i="4" s="1"/>
  <c r="E305" i="4"/>
  <c r="E296" i="4"/>
  <c r="G296" i="4" s="1"/>
  <c r="E326" i="4"/>
  <c r="G326" i="4" s="1"/>
  <c r="E293" i="4"/>
  <c r="F293" i="4" s="1"/>
  <c r="E488" i="4"/>
  <c r="G488" i="4" s="1"/>
  <c r="E537" i="4"/>
  <c r="F537" i="4" s="1"/>
  <c r="E343" i="4"/>
  <c r="F343" i="4" s="1"/>
  <c r="E349" i="4"/>
  <c r="G349" i="4" s="1"/>
  <c r="E492" i="4"/>
  <c r="G492" i="4" s="1"/>
  <c r="E413" i="4"/>
  <c r="G413" i="4" s="1"/>
  <c r="E529" i="4"/>
  <c r="E579" i="4"/>
  <c r="G579" i="4" s="1"/>
  <c r="E592" i="4"/>
  <c r="G592" i="4" s="1"/>
  <c r="E449" i="4"/>
  <c r="F449" i="4" s="1"/>
  <c r="E386" i="4"/>
  <c r="F386" i="4" s="1"/>
  <c r="E502" i="4"/>
  <c r="F502" i="4" s="1"/>
  <c r="E429" i="4"/>
  <c r="G429" i="4" s="1"/>
  <c r="E687" i="4"/>
  <c r="G687" i="4" s="1"/>
  <c r="E720" i="4"/>
  <c r="F720" i="4" s="1"/>
  <c r="E666" i="4"/>
  <c r="G666" i="4" s="1"/>
  <c r="E461" i="4"/>
  <c r="E511" i="4"/>
  <c r="G511" i="4" s="1"/>
  <c r="E571" i="4"/>
  <c r="G571" i="4" s="1"/>
  <c r="E644" i="4"/>
  <c r="G644" i="4" s="1"/>
  <c r="E533" i="4"/>
  <c r="F533" i="4" s="1"/>
  <c r="E620" i="4"/>
  <c r="G620" i="4" s="1"/>
  <c r="E385" i="4"/>
  <c r="G385" i="4" s="1"/>
  <c r="E435" i="4"/>
  <c r="G435" i="4" s="1"/>
  <c r="E485" i="4"/>
  <c r="G485" i="4" s="1"/>
  <c r="E535" i="4"/>
  <c r="F535" i="4" s="1"/>
  <c r="E604" i="4"/>
  <c r="F604" i="4" s="1"/>
  <c r="E664" i="4"/>
  <c r="F664" i="4" s="1"/>
  <c r="E672" i="4"/>
  <c r="G672" i="4" s="1"/>
  <c r="E615" i="4"/>
  <c r="F615" i="4" s="1"/>
  <c r="E667" i="4"/>
  <c r="G667" i="4" s="1"/>
  <c r="E575" i="4"/>
  <c r="G575" i="4" s="1"/>
  <c r="E647" i="4"/>
  <c r="F647" i="4" s="1"/>
  <c r="E690" i="4"/>
  <c r="G690" i="4" s="1"/>
  <c r="E826" i="4"/>
  <c r="G826" i="4" s="1"/>
  <c r="E811" i="4"/>
  <c r="F811" i="4" s="1"/>
  <c r="E765" i="4"/>
  <c r="E717" i="4"/>
  <c r="G717" i="4" s="1"/>
  <c r="E835" i="4"/>
  <c r="F835" i="4" s="1"/>
  <c r="E782" i="4"/>
  <c r="F782" i="4" s="1"/>
  <c r="E747" i="4"/>
  <c r="G747" i="4" s="1"/>
  <c r="E725" i="4"/>
  <c r="F725" i="4" s="1"/>
  <c r="E714" i="4"/>
  <c r="F714" i="4" s="1"/>
  <c r="E893" i="4"/>
  <c r="F893" i="4" s="1"/>
  <c r="E842" i="4"/>
  <c r="E871" i="4"/>
  <c r="G871" i="4" s="1"/>
  <c r="E618" i="4"/>
  <c r="E668" i="4"/>
  <c r="F668" i="4" s="1"/>
  <c r="E718" i="4"/>
  <c r="E768" i="4"/>
  <c r="G768" i="4" s="1"/>
  <c r="E818" i="4"/>
  <c r="F818" i="4" s="1"/>
  <c r="E872" i="4"/>
  <c r="F872" i="4" s="1"/>
  <c r="E892" i="4"/>
  <c r="F892" i="4" s="1"/>
  <c r="E946" i="4"/>
  <c r="G946" i="4" s="1"/>
  <c r="E948" i="4"/>
  <c r="F948" i="4" s="1"/>
  <c r="E939" i="4"/>
  <c r="G939" i="4" s="1"/>
  <c r="E853" i="4"/>
  <c r="E967" i="4"/>
  <c r="F967" i="4" s="1"/>
  <c r="E993" i="4"/>
  <c r="G993" i="4" s="1"/>
  <c r="E873" i="4"/>
  <c r="F873" i="4" s="1"/>
  <c r="E999" i="4"/>
  <c r="G999" i="4" s="1"/>
  <c r="E938" i="4"/>
  <c r="F938" i="4" s="1"/>
  <c r="E885" i="4"/>
  <c r="F885" i="4" s="1"/>
  <c r="E935" i="4"/>
  <c r="F935" i="4" s="1"/>
  <c r="E985" i="4"/>
  <c r="G985" i="4" s="1"/>
  <c r="E201" i="4"/>
  <c r="G201" i="4" s="1"/>
  <c r="E281" i="4"/>
  <c r="E134" i="4"/>
  <c r="F134" i="4" s="1"/>
  <c r="E336" i="4"/>
  <c r="G336" i="4" s="1"/>
  <c r="E616" i="4"/>
  <c r="F616" i="4" s="1"/>
  <c r="E599" i="4"/>
  <c r="F599" i="4" s="1"/>
  <c r="E355" i="4"/>
  <c r="G355" i="4" s="1"/>
  <c r="E40" i="4"/>
  <c r="F40" i="4" s="1"/>
  <c r="E78" i="4"/>
  <c r="G78" i="4" s="1"/>
  <c r="E286" i="4"/>
  <c r="F286" i="4" s="1"/>
  <c r="E272" i="4"/>
  <c r="G272" i="4" s="1"/>
  <c r="E444" i="4"/>
  <c r="E439" i="4"/>
  <c r="G439" i="4" s="1"/>
  <c r="E635" i="4"/>
  <c r="G635" i="4" s="1"/>
  <c r="E651" i="4"/>
  <c r="F651" i="4" s="1"/>
  <c r="E56" i="4"/>
  <c r="G56" i="4" s="1"/>
  <c r="E75" i="4"/>
  <c r="E25" i="4"/>
  <c r="G25" i="4" s="1"/>
  <c r="E21" i="4"/>
  <c r="G21" i="4" s="1"/>
  <c r="E15" i="4"/>
  <c r="G15" i="4" s="1"/>
  <c r="E85" i="4"/>
  <c r="G85" i="4" s="1"/>
  <c r="E69" i="4"/>
  <c r="E22" i="4"/>
  <c r="F22" i="4" s="1"/>
  <c r="E72" i="4"/>
  <c r="G72" i="4" s="1"/>
  <c r="E264" i="4"/>
  <c r="G264" i="4" s="1"/>
  <c r="E106" i="4"/>
  <c r="G106" i="4" s="1"/>
  <c r="E8" i="4"/>
  <c r="F8" i="4" s="1"/>
  <c r="E58" i="4"/>
  <c r="G58" i="4" s="1"/>
  <c r="E93" i="4"/>
  <c r="G93" i="4" s="1"/>
  <c r="E186" i="4"/>
  <c r="G186" i="4" s="1"/>
  <c r="E253" i="4"/>
  <c r="G253" i="4" s="1"/>
  <c r="E155" i="4"/>
  <c r="E285" i="4"/>
  <c r="G285" i="4" s="1"/>
  <c r="E233" i="4"/>
  <c r="F233" i="4" s="1"/>
  <c r="E135" i="4"/>
  <c r="F135" i="4" s="1"/>
  <c r="E261" i="4"/>
  <c r="F261" i="4" s="1"/>
  <c r="E176" i="4"/>
  <c r="G176" i="4" s="1"/>
  <c r="E321" i="4"/>
  <c r="F321" i="4" s="1"/>
  <c r="E254" i="4"/>
  <c r="G254" i="4" s="1"/>
  <c r="E169" i="4"/>
  <c r="G169" i="4" s="1"/>
  <c r="E344" i="4"/>
  <c r="F344" i="4" s="1"/>
  <c r="E221" i="4"/>
  <c r="E325" i="4"/>
  <c r="G325" i="4" s="1"/>
  <c r="E102" i="4"/>
  <c r="G102" i="4" s="1"/>
  <c r="E152" i="4"/>
  <c r="F152" i="4" s="1"/>
  <c r="E202" i="4"/>
  <c r="F202" i="4" s="1"/>
  <c r="E252" i="4"/>
  <c r="F252" i="4" s="1"/>
  <c r="E318" i="4"/>
  <c r="F318" i="4" s="1"/>
  <c r="E307" i="4"/>
  <c r="G307" i="4" s="1"/>
  <c r="E361" i="4"/>
  <c r="F361" i="4" s="1"/>
  <c r="E306" i="4"/>
  <c r="G306" i="4" s="1"/>
  <c r="E494" i="4"/>
  <c r="E294" i="4"/>
  <c r="G294" i="4" s="1"/>
  <c r="E356" i="4"/>
  <c r="G356" i="4" s="1"/>
  <c r="E362" i="4"/>
  <c r="F362" i="4" s="1"/>
  <c r="E527" i="4"/>
  <c r="F527" i="4" s="1"/>
  <c r="E418" i="4"/>
  <c r="F418" i="4" s="1"/>
  <c r="E448" i="4"/>
  <c r="G448" i="4" s="1"/>
  <c r="E566" i="4"/>
  <c r="G566" i="4" s="1"/>
  <c r="E478" i="4"/>
  <c r="G478" i="4" s="1"/>
  <c r="E472" i="4"/>
  <c r="F472" i="4" s="1"/>
  <c r="E399" i="4"/>
  <c r="F399" i="4" s="1"/>
  <c r="E509" i="4"/>
  <c r="G509" i="4" s="1"/>
  <c r="E452" i="4"/>
  <c r="F452" i="4" s="1"/>
  <c r="E640" i="4"/>
  <c r="F640" i="4" s="1"/>
  <c r="E569" i="4"/>
  <c r="F569" i="4" s="1"/>
  <c r="E416" i="4"/>
  <c r="G416" i="4" s="1"/>
  <c r="E466" i="4"/>
  <c r="F466" i="4" s="1"/>
  <c r="E516" i="4"/>
  <c r="F516" i="4" s="1"/>
  <c r="E584" i="4"/>
  <c r="F584" i="4" s="1"/>
  <c r="E650" i="4"/>
  <c r="G650" i="4" s="1"/>
  <c r="E538" i="4"/>
  <c r="E340" i="4"/>
  <c r="F340" i="4" s="1"/>
  <c r="E390" i="4"/>
  <c r="G390" i="4" s="1"/>
  <c r="E440" i="4"/>
  <c r="G440" i="4" s="1"/>
  <c r="E490" i="4"/>
  <c r="F490" i="4" s="1"/>
  <c r="E540" i="4"/>
  <c r="F540" i="4" s="1"/>
  <c r="E606" i="4"/>
  <c r="G606" i="4" s="1"/>
  <c r="E744" i="4"/>
  <c r="G744" i="4" s="1"/>
  <c r="E674" i="4"/>
  <c r="F674" i="4" s="1"/>
  <c r="E626" i="4"/>
  <c r="F626" i="4" s="1"/>
  <c r="E677" i="4"/>
  <c r="E580" i="4"/>
  <c r="F580" i="4" s="1"/>
  <c r="E660" i="4"/>
  <c r="F660" i="4" s="1"/>
  <c r="E696" i="4"/>
  <c r="F696" i="4" s="1"/>
  <c r="E700" i="4"/>
  <c r="F700" i="4" s="1"/>
  <c r="E829" i="4"/>
  <c r="F829" i="4" s="1"/>
  <c r="E776" i="4"/>
  <c r="G776" i="4" s="1"/>
  <c r="E730" i="4"/>
  <c r="G730" i="4" s="1"/>
  <c r="E918" i="4"/>
  <c r="G918" i="4" s="1"/>
  <c r="E795" i="4"/>
  <c r="G795" i="4" s="1"/>
  <c r="E760" i="4"/>
  <c r="E736" i="4"/>
  <c r="F736" i="4" s="1"/>
  <c r="E727" i="4"/>
  <c r="F727" i="4" s="1"/>
  <c r="E729" i="4"/>
  <c r="F729" i="4" s="1"/>
  <c r="E882" i="4"/>
  <c r="F882" i="4" s="1"/>
  <c r="E874" i="4"/>
  <c r="F874" i="4" s="1"/>
  <c r="E623" i="4"/>
  <c r="G623" i="4" s="1"/>
  <c r="E673" i="4"/>
  <c r="G673" i="4" s="1"/>
  <c r="E723" i="4"/>
  <c r="F723" i="4" s="1"/>
  <c r="E773" i="4"/>
  <c r="F773" i="4" s="1"/>
  <c r="E823" i="4"/>
  <c r="G823" i="4" s="1"/>
  <c r="E836" i="4"/>
  <c r="F836" i="4" s="1"/>
  <c r="E854" i="4"/>
  <c r="F854" i="4" s="1"/>
  <c r="E959" i="4"/>
  <c r="F959" i="4" s="1"/>
  <c r="E961" i="4"/>
  <c r="F961" i="4" s="1"/>
  <c r="E952" i="4"/>
  <c r="F952" i="4" s="1"/>
  <c r="E858" i="4"/>
  <c r="F858" i="4" s="1"/>
  <c r="E978" i="4"/>
  <c r="F978" i="4" s="1"/>
  <c r="E897" i="4"/>
  <c r="G897" i="4" s="1"/>
  <c r="E886" i="4"/>
  <c r="F886" i="4" s="1"/>
  <c r="E847" i="4"/>
  <c r="F847" i="4" s="1"/>
  <c r="E951" i="4"/>
  <c r="G951" i="4" s="1"/>
  <c r="E890" i="4"/>
  <c r="G890" i="4" s="1"/>
  <c r="E940" i="4"/>
  <c r="F940" i="4" s="1"/>
  <c r="E990" i="4"/>
  <c r="E4" i="4"/>
  <c r="F4" i="4" s="1"/>
  <c r="E151" i="4"/>
  <c r="G151" i="4" s="1"/>
  <c r="E270" i="4"/>
  <c r="G270" i="4" s="1"/>
  <c r="E258" i="4"/>
  <c r="G258" i="4" s="1"/>
  <c r="E298" i="4"/>
  <c r="G298" i="4" s="1"/>
  <c r="E459" i="4"/>
  <c r="E597" i="4"/>
  <c r="G597" i="4" s="1"/>
  <c r="E405" i="4"/>
  <c r="F405" i="4" s="1"/>
  <c r="E34" i="4"/>
  <c r="F34" i="4" s="1"/>
  <c r="E28" i="4"/>
  <c r="G28" i="4" s="1"/>
  <c r="E303" i="4"/>
  <c r="F303" i="4" s="1"/>
  <c r="E172" i="4"/>
  <c r="G172" i="4" s="1"/>
  <c r="E314" i="4"/>
  <c r="G314" i="4" s="1"/>
  <c r="E567" i="4"/>
  <c r="F567" i="4" s="1"/>
  <c r="E536" i="4"/>
  <c r="F536" i="4" s="1"/>
  <c r="E39" i="4"/>
  <c r="E50" i="4"/>
  <c r="G50" i="4" s="1"/>
  <c r="E44" i="4"/>
  <c r="G44" i="4" s="1"/>
  <c r="E5" i="4"/>
  <c r="F5" i="4" s="1"/>
  <c r="E95" i="4"/>
  <c r="G95" i="4" s="1"/>
  <c r="E74" i="4"/>
  <c r="G74" i="4" s="1"/>
  <c r="E27" i="4"/>
  <c r="F27" i="4" s="1"/>
  <c r="E77" i="4"/>
  <c r="F77" i="4" s="1"/>
  <c r="E94" i="4"/>
  <c r="F94" i="4" s="1"/>
  <c r="E110" i="4"/>
  <c r="G110" i="4" s="1"/>
  <c r="E13" i="4"/>
  <c r="E63" i="4"/>
  <c r="G63" i="4" s="1"/>
  <c r="E113" i="4"/>
  <c r="G113" i="4" s="1"/>
  <c r="E199" i="4"/>
  <c r="F199" i="4" s="1"/>
  <c r="E266" i="4"/>
  <c r="G266" i="4" s="1"/>
  <c r="E168" i="4"/>
  <c r="F168" i="4" s="1"/>
  <c r="E312" i="4"/>
  <c r="G312" i="4" s="1"/>
  <c r="E246" i="4"/>
  <c r="G246" i="4" s="1"/>
  <c r="E148" i="4"/>
  <c r="G148" i="4" s="1"/>
  <c r="E274" i="4"/>
  <c r="G274" i="4" s="1"/>
  <c r="E189" i="4"/>
  <c r="E141" i="4"/>
  <c r="G141" i="4" s="1"/>
  <c r="E265" i="4"/>
  <c r="F265" i="4" s="1"/>
  <c r="E180" i="4"/>
  <c r="F180" i="4" s="1"/>
  <c r="E108" i="4"/>
  <c r="G108" i="4" s="1"/>
  <c r="E234" i="4"/>
  <c r="G234" i="4" s="1"/>
  <c r="E372" i="4"/>
  <c r="F372" i="4" s="1"/>
  <c r="E107" i="4"/>
  <c r="G107" i="4" s="1"/>
  <c r="E157" i="4"/>
  <c r="G157" i="4" s="1"/>
  <c r="E207" i="4"/>
  <c r="G207" i="4" s="1"/>
  <c r="E257" i="4"/>
  <c r="F257" i="4" s="1"/>
  <c r="E331" i="4"/>
  <c r="E320" i="4"/>
  <c r="G320" i="4" s="1"/>
  <c r="E302" i="4"/>
  <c r="F302" i="4" s="1"/>
  <c r="E317" i="4"/>
  <c r="G317" i="4" s="1"/>
  <c r="E453" i="4"/>
  <c r="F453" i="4" s="1"/>
  <c r="E299" i="4"/>
  <c r="G299" i="4" s="1"/>
  <c r="E369" i="4"/>
  <c r="G369" i="4" s="1"/>
  <c r="E373" i="4"/>
  <c r="F373" i="4" s="1"/>
  <c r="E353" i="4"/>
  <c r="G353" i="4" s="1"/>
  <c r="E423" i="4"/>
  <c r="E473" i="4"/>
  <c r="G473" i="4" s="1"/>
  <c r="E587" i="4"/>
  <c r="G587" i="4" s="1"/>
  <c r="E563" i="4"/>
  <c r="F563" i="4" s="1"/>
  <c r="E474" i="4"/>
  <c r="G474" i="4" s="1"/>
  <c r="E412" i="4"/>
  <c r="F412" i="4" s="1"/>
  <c r="E554" i="4"/>
  <c r="G554" i="4" s="1"/>
  <c r="E454" i="4"/>
  <c r="G454" i="4" s="1"/>
  <c r="E681" i="4"/>
  <c r="G681" i="4" s="1"/>
  <c r="E582" i="4"/>
  <c r="G582" i="4" s="1"/>
  <c r="E421" i="4"/>
  <c r="E471" i="4"/>
  <c r="F471" i="4" s="1"/>
  <c r="E521" i="4"/>
  <c r="F521" i="4" s="1"/>
  <c r="E619" i="4"/>
  <c r="F619" i="4" s="1"/>
  <c r="E657" i="4"/>
  <c r="G657" i="4" s="1"/>
  <c r="E543" i="4"/>
  <c r="F543" i="4" s="1"/>
  <c r="E345" i="4"/>
  <c r="G345" i="4" s="1"/>
  <c r="E395" i="4"/>
  <c r="G395" i="4" s="1"/>
  <c r="E445" i="4"/>
  <c r="G445" i="4" s="1"/>
  <c r="E495" i="4"/>
  <c r="G495" i="4" s="1"/>
  <c r="E545" i="4"/>
  <c r="E608" i="4"/>
  <c r="G608" i="4" s="1"/>
  <c r="E781" i="4"/>
  <c r="G781" i="4" s="1"/>
  <c r="E676" i="4"/>
  <c r="F676" i="4" s="1"/>
  <c r="E639" i="4"/>
  <c r="G639" i="4" s="1"/>
  <c r="E669" i="4"/>
  <c r="G669" i="4" s="1"/>
  <c r="E585" i="4"/>
  <c r="G585" i="4" s="1"/>
  <c r="E671" i="4"/>
  <c r="G671" i="4" s="1"/>
  <c r="E757" i="4"/>
  <c r="G757" i="4" s="1"/>
  <c r="E711" i="4"/>
  <c r="G711" i="4" s="1"/>
  <c r="E837" i="4"/>
  <c r="E789" i="4"/>
  <c r="G789" i="4" s="1"/>
  <c r="E741" i="4"/>
  <c r="G741" i="4" s="1"/>
  <c r="E682" i="4"/>
  <c r="F682" i="4" s="1"/>
  <c r="E806" i="4"/>
  <c r="G806" i="4" s="1"/>
  <c r="E771" i="4"/>
  <c r="F771" i="4" s="1"/>
  <c r="E749" i="4"/>
  <c r="F749" i="4" s="1"/>
  <c r="E740" i="4"/>
  <c r="F740" i="4" s="1"/>
  <c r="E742" i="4"/>
  <c r="F742" i="4" s="1"/>
  <c r="E844" i="4"/>
  <c r="G844" i="4" s="1"/>
  <c r="E957" i="4"/>
  <c r="E628" i="4"/>
  <c r="G628" i="4" s="1"/>
  <c r="E678" i="4"/>
  <c r="F678" i="4" s="1"/>
  <c r="E728" i="4"/>
  <c r="F728" i="4" s="1"/>
  <c r="E778" i="4"/>
  <c r="G778" i="4" s="1"/>
  <c r="E832" i="4"/>
  <c r="F832" i="4" s="1"/>
  <c r="E862" i="4"/>
  <c r="F862" i="4" s="1"/>
  <c r="E856" i="4"/>
  <c r="G856" i="4" s="1"/>
  <c r="E972" i="4"/>
  <c r="F972" i="4" s="1"/>
  <c r="E974" i="4"/>
  <c r="F974" i="4" s="1"/>
  <c r="E963" i="4"/>
  <c r="E867" i="4"/>
  <c r="F867" i="4" s="1"/>
  <c r="E991" i="4"/>
  <c r="F991" i="4" s="1"/>
  <c r="E908" i="4"/>
  <c r="F908" i="4" s="1"/>
  <c r="E899" i="4"/>
  <c r="F899" i="4" s="1"/>
  <c r="E852" i="4"/>
  <c r="F852" i="4" s="1"/>
  <c r="E964" i="4"/>
  <c r="G964" i="4" s="1"/>
  <c r="E895" i="4"/>
  <c r="G895" i="4" s="1"/>
  <c r="E945" i="4"/>
  <c r="G945" i="4" s="1"/>
  <c r="E995" i="4"/>
  <c r="F995" i="4" s="1"/>
  <c r="E71" i="4"/>
  <c r="E223" i="4"/>
  <c r="F223" i="4" s="1"/>
  <c r="E284" i="4"/>
  <c r="F284" i="4" s="1"/>
  <c r="E335" i="4"/>
  <c r="F335" i="4" s="1"/>
  <c r="E404" i="4"/>
  <c r="F404" i="4" s="1"/>
  <c r="E481" i="4"/>
  <c r="F481" i="4" s="1"/>
  <c r="E455" i="4"/>
  <c r="G455" i="4" s="1"/>
  <c r="E225" i="4"/>
  <c r="F225" i="4" s="1"/>
  <c r="E283" i="4"/>
  <c r="F283" i="4" s="1"/>
  <c r="E178" i="4"/>
  <c r="G178" i="4" s="1"/>
  <c r="E222" i="4"/>
  <c r="E522" i="4"/>
  <c r="F522" i="4" s="1"/>
  <c r="E458" i="4"/>
  <c r="F458" i="4" s="1"/>
  <c r="E564" i="4"/>
  <c r="F564" i="4" s="1"/>
  <c r="E41" i="4"/>
  <c r="G41" i="4" s="1"/>
  <c r="E61" i="4"/>
  <c r="G61" i="4" s="1"/>
  <c r="E46" i="4"/>
  <c r="G46" i="4" s="1"/>
  <c r="E9" i="4"/>
  <c r="G9" i="4" s="1"/>
  <c r="E30" i="4"/>
  <c r="G30" i="4" s="1"/>
  <c r="E86" i="4"/>
  <c r="F86" i="4" s="1"/>
  <c r="E32" i="4"/>
  <c r="E88" i="4"/>
  <c r="G88" i="4" s="1"/>
  <c r="E120" i="4"/>
  <c r="F120" i="4" s="1"/>
  <c r="E128" i="4"/>
  <c r="F128" i="4" s="1"/>
  <c r="E18" i="4"/>
  <c r="G18" i="4" s="1"/>
  <c r="E68" i="4"/>
  <c r="F68" i="4" s="1"/>
  <c r="E125" i="4"/>
  <c r="F125" i="4" s="1"/>
  <c r="E210" i="4"/>
  <c r="G210" i="4" s="1"/>
  <c r="E279" i="4"/>
  <c r="G279" i="4" s="1"/>
  <c r="E181" i="4"/>
  <c r="G181" i="4" s="1"/>
  <c r="E133" i="4"/>
  <c r="E259" i="4"/>
  <c r="G259" i="4" s="1"/>
  <c r="E161" i="4"/>
  <c r="F161" i="4" s="1"/>
  <c r="E295" i="4"/>
  <c r="G295" i="4" s="1"/>
  <c r="E200" i="4"/>
  <c r="F200" i="4" s="1"/>
  <c r="E154" i="4"/>
  <c r="G154" i="4" s="1"/>
  <c r="E278" i="4"/>
  <c r="G278" i="4" s="1"/>
  <c r="E193" i="4"/>
  <c r="G193" i="4" s="1"/>
  <c r="E121" i="4"/>
  <c r="F121" i="4" s="1"/>
  <c r="E245" i="4"/>
  <c r="G245" i="4" s="1"/>
  <c r="E339" i="4"/>
  <c r="E112" i="4"/>
  <c r="F112" i="4" s="1"/>
  <c r="E162" i="4"/>
  <c r="G162" i="4" s="1"/>
  <c r="E212" i="4"/>
  <c r="F212" i="4" s="1"/>
  <c r="E262" i="4"/>
  <c r="G262" i="4" s="1"/>
  <c r="E333" i="4"/>
  <c r="F333" i="4" s="1"/>
  <c r="E409" i="4"/>
  <c r="G409" i="4" s="1"/>
  <c r="E315" i="4"/>
  <c r="G315" i="4" s="1"/>
  <c r="E330" i="4"/>
  <c r="F330" i="4" s="1"/>
  <c r="E367" i="4"/>
  <c r="F367" i="4" s="1"/>
  <c r="E304" i="4"/>
  <c r="F304" i="4" s="1"/>
  <c r="E403" i="4"/>
  <c r="F403" i="4" s="1"/>
  <c r="E442" i="4"/>
  <c r="G442" i="4" s="1"/>
  <c r="E366" i="4"/>
  <c r="F366" i="4" s="1"/>
  <c r="E463" i="4"/>
  <c r="F463" i="4" s="1"/>
  <c r="E498" i="4"/>
  <c r="F498" i="4" s="1"/>
  <c r="E457" i="4"/>
  <c r="G457" i="4" s="1"/>
  <c r="E611" i="4"/>
  <c r="G611" i="4" s="1"/>
  <c r="E497" i="4"/>
  <c r="F497" i="4" s="1"/>
  <c r="E414" i="4"/>
  <c r="F414" i="4" s="1"/>
  <c r="E561" i="4"/>
  <c r="E477" i="4"/>
  <c r="F477" i="4" s="1"/>
  <c r="E591" i="4"/>
  <c r="G591" i="4" s="1"/>
  <c r="E593" i="4"/>
  <c r="F593" i="4" s="1"/>
  <c r="E426" i="4"/>
  <c r="F426" i="4" s="1"/>
  <c r="E476" i="4"/>
  <c r="F476" i="4" s="1"/>
  <c r="E526" i="4"/>
  <c r="F526" i="4" s="1"/>
  <c r="E622" i="4"/>
  <c r="G622" i="4" s="1"/>
  <c r="E735" i="4"/>
  <c r="F735" i="4" s="1"/>
  <c r="E548" i="4"/>
  <c r="G548" i="4" s="1"/>
  <c r="E350" i="4"/>
  <c r="E400" i="4"/>
  <c r="F400" i="4" s="1"/>
  <c r="E450" i="4"/>
  <c r="F450" i="4" s="1"/>
  <c r="E500" i="4"/>
  <c r="F500" i="4" s="1"/>
  <c r="E550" i="4"/>
  <c r="F550" i="4" s="1"/>
  <c r="E642" i="4"/>
  <c r="F642" i="4" s="1"/>
  <c r="E701" i="4"/>
  <c r="F701" i="4" s="1"/>
  <c r="E709" i="4"/>
  <c r="G709" i="4" s="1"/>
  <c r="E652" i="4"/>
  <c r="F652" i="4" s="1"/>
  <c r="E675" i="4"/>
  <c r="F675" i="4" s="1"/>
  <c r="E590" i="4"/>
  <c r="E707" i="4"/>
  <c r="G707" i="4" s="1"/>
  <c r="E794" i="4"/>
  <c r="F794" i="4" s="1"/>
  <c r="E724" i="4"/>
  <c r="F724" i="4" s="1"/>
  <c r="E863" i="4"/>
  <c r="F863" i="4" s="1"/>
  <c r="E802" i="4"/>
  <c r="G802" i="4" s="1"/>
  <c r="E754" i="4"/>
  <c r="G754" i="4" s="1"/>
  <c r="E695" i="4"/>
  <c r="G695" i="4" s="1"/>
  <c r="E819" i="4"/>
  <c r="F819" i="4" s="1"/>
  <c r="E784" i="4"/>
  <c r="F784" i="4" s="1"/>
  <c r="E762" i="4"/>
  <c r="E751" i="4"/>
  <c r="F751" i="4" s="1"/>
  <c r="E755" i="4"/>
  <c r="G755" i="4" s="1"/>
  <c r="E850" i="4"/>
  <c r="F850" i="4" s="1"/>
  <c r="E855" i="4"/>
  <c r="F855" i="4" s="1"/>
  <c r="E633" i="4"/>
  <c r="F633" i="4" s="1"/>
  <c r="E683" i="4"/>
  <c r="G683" i="4" s="1"/>
  <c r="E733" i="4"/>
  <c r="G733" i="4" s="1"/>
  <c r="E783" i="4"/>
  <c r="G783" i="4" s="1"/>
  <c r="E845" i="4"/>
  <c r="F845" i="4" s="1"/>
  <c r="E884" i="4"/>
  <c r="E931" i="4"/>
  <c r="G931" i="4" s="1"/>
  <c r="E983" i="4"/>
  <c r="G983" i="4" s="1"/>
  <c r="E987" i="4"/>
  <c r="F987" i="4" s="1"/>
  <c r="E976" i="4"/>
  <c r="G976" i="4" s="1"/>
  <c r="E878" i="4"/>
  <c r="G878" i="4" s="1"/>
  <c r="E906" i="4"/>
  <c r="G906" i="4" s="1"/>
  <c r="E921" i="4"/>
  <c r="E912" i="4"/>
  <c r="G912" i="4" s="1"/>
  <c r="E857" i="4"/>
  <c r="G857" i="4" s="1"/>
  <c r="E977" i="4"/>
  <c r="F977" i="4" s="1"/>
  <c r="E900" i="4"/>
  <c r="G900" i="4" s="1"/>
  <c r="E950" i="4"/>
  <c r="F950" i="4" s="1"/>
  <c r="E1000" i="4"/>
  <c r="G1000" i="4" s="1"/>
  <c r="E21" i="3"/>
  <c r="E22" i="3" s="1"/>
  <c r="B17" i="3"/>
  <c r="F17" i="3"/>
  <c r="G497" i="4" l="1"/>
  <c r="G526" i="4"/>
  <c r="F964" i="4"/>
  <c r="F783" i="4"/>
  <c r="F259" i="4"/>
  <c r="G794" i="4"/>
  <c r="F857" i="4"/>
  <c r="G948" i="4"/>
  <c r="G403" i="4"/>
  <c r="G250" i="4"/>
  <c r="G367" i="4"/>
  <c r="G333" i="4"/>
  <c r="G773" i="4"/>
  <c r="F74" i="4"/>
  <c r="F137" i="4"/>
  <c r="G652" i="4"/>
  <c r="F442" i="4"/>
  <c r="F50" i="4"/>
  <c r="G165" i="4"/>
  <c r="G500" i="4"/>
  <c r="G412" i="4"/>
  <c r="G943" i="4"/>
  <c r="G863" i="4"/>
  <c r="G340" i="4"/>
  <c r="F976" i="4"/>
  <c r="G371" i="4"/>
  <c r="G121" i="4"/>
  <c r="G961" i="4"/>
  <c r="G490" i="4"/>
  <c r="G40" i="4"/>
  <c r="G52" i="4"/>
  <c r="G468" i="4"/>
  <c r="G855" i="4"/>
  <c r="G400" i="4"/>
  <c r="F457" i="4"/>
  <c r="G112" i="4"/>
  <c r="G676" i="4"/>
  <c r="F657" i="4"/>
  <c r="F554" i="4"/>
  <c r="G632" i="4"/>
  <c r="F431" i="4"/>
  <c r="G393" i="4"/>
  <c r="F46" i="4"/>
  <c r="G974" i="4"/>
  <c r="F951" i="4"/>
  <c r="G379" i="4"/>
  <c r="G746" i="4"/>
  <c r="G633" i="4"/>
  <c r="F88" i="4"/>
  <c r="G564" i="4"/>
  <c r="G404" i="4"/>
  <c r="G567" i="4"/>
  <c r="F492" i="4"/>
  <c r="F262" i="4"/>
  <c r="F582" i="4"/>
  <c r="F320" i="4"/>
  <c r="G886" i="4"/>
  <c r="G594" i="4"/>
  <c r="F966" i="4"/>
  <c r="F131" i="4"/>
  <c r="F194" i="4"/>
  <c r="G125" i="4"/>
  <c r="F346" i="4"/>
  <c r="G775" i="4"/>
  <c r="F368" i="4"/>
  <c r="G682" i="4"/>
  <c r="G847" i="4"/>
  <c r="G655" i="4"/>
  <c r="F151" i="4"/>
  <c r="G664" i="4"/>
  <c r="G271" i="4"/>
  <c r="G399" i="4"/>
  <c r="G736" i="4"/>
  <c r="F43" i="4"/>
  <c r="G689" i="4"/>
  <c r="F154" i="4"/>
  <c r="F711" i="4"/>
  <c r="G862" i="4"/>
  <c r="G233" i="4"/>
  <c r="F788" i="4"/>
  <c r="F900" i="4"/>
  <c r="G784" i="4"/>
  <c r="G120" i="4"/>
  <c r="G832" i="4"/>
  <c r="G742" i="4"/>
  <c r="F106" i="4"/>
  <c r="F986" i="4"/>
  <c r="F841" i="4"/>
  <c r="F238" i="4"/>
  <c r="F956" i="4"/>
  <c r="F66" i="4"/>
  <c r="F770" i="4"/>
  <c r="F679" i="4"/>
  <c r="F549" i="4"/>
  <c r="G798" i="4"/>
  <c r="G467" i="4"/>
  <c r="G619" i="4"/>
  <c r="F148" i="4"/>
  <c r="F72" i="4"/>
  <c r="G885" i="4"/>
  <c r="F511" i="4"/>
  <c r="G970" i="4"/>
  <c r="G182" i="4"/>
  <c r="G522" i="4"/>
  <c r="F628" i="4"/>
  <c r="F806" i="4"/>
  <c r="G858" i="4"/>
  <c r="G318" i="4"/>
  <c r="G22" i="4"/>
  <c r="G938" i="4"/>
  <c r="G572" i="4"/>
  <c r="F31" i="4"/>
  <c r="G791" i="4"/>
  <c r="G68" i="4"/>
  <c r="F861" i="4"/>
  <c r="F424" i="4"/>
  <c r="G252" i="4"/>
  <c r="G163" i="4"/>
  <c r="G840" i="4"/>
  <c r="G532" i="4"/>
  <c r="F119" i="4"/>
  <c r="F903" i="4"/>
  <c r="F541" i="4"/>
  <c r="F643" i="4"/>
  <c r="F878" i="4"/>
  <c r="G724" i="4"/>
  <c r="G283" i="4"/>
  <c r="G874" i="4"/>
  <c r="F201" i="4"/>
  <c r="G76" i="4"/>
  <c r="G49" i="4"/>
  <c r="F805" i="4"/>
  <c r="G962" i="4"/>
  <c r="G476" i="4"/>
  <c r="G867" i="4"/>
  <c r="G373" i="4"/>
  <c r="G265" i="4"/>
  <c r="G77" i="4"/>
  <c r="G405" i="4"/>
  <c r="F897" i="4"/>
  <c r="F374" i="4"/>
  <c r="F341" i="4"/>
  <c r="G481" i="4"/>
  <c r="F757" i="4"/>
  <c r="F650" i="4"/>
  <c r="F169" i="4"/>
  <c r="F285" i="4"/>
  <c r="F15" i="4"/>
  <c r="F485" i="4"/>
  <c r="F975" i="4"/>
  <c r="F597" i="4"/>
  <c r="G872" i="4"/>
  <c r="G568" i="4"/>
  <c r="F786" i="4"/>
  <c r="F931" i="4"/>
  <c r="G335" i="4"/>
  <c r="F789" i="4"/>
  <c r="F110" i="4"/>
  <c r="F478" i="4"/>
  <c r="F186" i="4"/>
  <c r="F565" i="4"/>
  <c r="G57" i="4"/>
  <c r="F486" i="4"/>
  <c r="G550" i="4"/>
  <c r="G366" i="4"/>
  <c r="G678" i="4"/>
  <c r="G749" i="4"/>
  <c r="G302" i="4"/>
  <c r="F234" i="4"/>
  <c r="F390" i="4"/>
  <c r="F306" i="4"/>
  <c r="F56" i="4"/>
  <c r="F382" i="4"/>
  <c r="F187" i="4"/>
  <c r="G263" i="4"/>
  <c r="F126" i="4"/>
  <c r="G105" i="4"/>
  <c r="G894" i="4"/>
  <c r="F451" i="4"/>
  <c r="F694" i="4"/>
  <c r="F544" i="4"/>
  <c r="G751" i="4"/>
  <c r="G675" i="4"/>
  <c r="F591" i="4"/>
  <c r="F669" i="4"/>
  <c r="F473" i="4"/>
  <c r="F113" i="4"/>
  <c r="G466" i="4"/>
  <c r="G725" i="4"/>
  <c r="G537" i="4"/>
  <c r="F97" i="4"/>
  <c r="F275" i="4"/>
  <c r="G60" i="4"/>
  <c r="G578" i="4"/>
  <c r="F214" i="4"/>
  <c r="F838" i="4"/>
  <c r="F703" i="4"/>
  <c r="F790" i="4"/>
  <c r="G288" i="4"/>
  <c r="G688" i="4"/>
  <c r="F639" i="4"/>
  <c r="G471" i="4"/>
  <c r="G34" i="4"/>
  <c r="G952" i="4"/>
  <c r="G829" i="4"/>
  <c r="F606" i="4"/>
  <c r="F416" i="4"/>
  <c r="F336" i="4"/>
  <c r="F939" i="4"/>
  <c r="F881" i="4"/>
  <c r="G150" i="4"/>
  <c r="F462" i="4"/>
  <c r="F612" i="4"/>
  <c r="G720" i="4"/>
  <c r="F248" i="4"/>
  <c r="F433" i="4"/>
  <c r="F229" i="4"/>
  <c r="F51" i="4"/>
  <c r="F617" i="4"/>
  <c r="G625" i="4"/>
  <c r="G304" i="4"/>
  <c r="G286" i="4"/>
  <c r="G134" i="4"/>
  <c r="G280" i="4"/>
  <c r="G846" i="4"/>
  <c r="G800" i="4"/>
  <c r="F574" i="4"/>
  <c r="F739" i="4"/>
  <c r="F942" i="4"/>
  <c r="G804" i="4"/>
  <c r="F364" i="4"/>
  <c r="F515" i="4"/>
  <c r="F754" i="4"/>
  <c r="F548" i="4"/>
  <c r="F30" i="4"/>
  <c r="G223" i="4"/>
  <c r="G899" i="4"/>
  <c r="G728" i="4"/>
  <c r="F608" i="4"/>
  <c r="F587" i="4"/>
  <c r="F299" i="4"/>
  <c r="F141" i="4"/>
  <c r="F266" i="4"/>
  <c r="G94" i="4"/>
  <c r="F623" i="4"/>
  <c r="F448" i="4"/>
  <c r="F993" i="4"/>
  <c r="G811" i="4"/>
  <c r="F241" i="4"/>
  <c r="G460" i="4"/>
  <c r="G875" i="4"/>
  <c r="F170" i="4"/>
  <c r="G593" i="4"/>
  <c r="G330" i="4"/>
  <c r="G128" i="4"/>
  <c r="F44" i="4"/>
  <c r="F172" i="4"/>
  <c r="G854" i="4"/>
  <c r="F509" i="4"/>
  <c r="G502" i="4"/>
  <c r="F663" i="4"/>
  <c r="F634" i="4"/>
  <c r="G98" i="4"/>
  <c r="G226" i="4"/>
  <c r="F699" i="4"/>
  <c r="F649" i="4"/>
  <c r="G801" i="4"/>
  <c r="F774" i="4"/>
  <c r="G949" i="4"/>
  <c r="F365" i="4"/>
  <c r="G208" i="4"/>
  <c r="G2" i="4"/>
  <c r="G70" i="4"/>
  <c r="F922" i="4"/>
  <c r="G487" i="4"/>
  <c r="F408" i="4"/>
  <c r="F911" i="4"/>
  <c r="G686" i="4"/>
  <c r="F824" i="4"/>
  <c r="F422" i="4"/>
  <c r="F324" i="4"/>
  <c r="G231" i="4"/>
  <c r="F517" i="4"/>
  <c r="G865" i="4"/>
  <c r="F889" i="4"/>
  <c r="F698" i="4"/>
  <c r="F419" i="4"/>
  <c r="F828" i="4"/>
  <c r="F722" i="4"/>
  <c r="F542" i="4"/>
  <c r="G166" i="4"/>
  <c r="F510" i="4"/>
  <c r="F588" i="4"/>
  <c r="F614" i="4"/>
  <c r="F702" i="4"/>
  <c r="G836" i="4"/>
  <c r="F635" i="4"/>
  <c r="F768" i="4"/>
  <c r="F826" i="4"/>
  <c r="G386" i="4"/>
  <c r="F528" i="4"/>
  <c r="F394" i="4"/>
  <c r="F92" i="4"/>
  <c r="G130" i="4"/>
  <c r="G322" i="4"/>
  <c r="G527" i="4"/>
  <c r="F102" i="4"/>
  <c r="F620" i="4"/>
  <c r="F156" i="4"/>
  <c r="F17" i="4"/>
  <c r="F35" i="4"/>
  <c r="F997" i="4"/>
  <c r="G809" i="4"/>
  <c r="G427" i="4"/>
  <c r="F531" i="4"/>
  <c r="F244" i="4"/>
  <c r="F560" i="4"/>
  <c r="F546" i="4"/>
  <c r="F240" i="4"/>
  <c r="G415" i="4"/>
  <c r="F383" i="4"/>
  <c r="G998" i="4"/>
  <c r="G850" i="4"/>
  <c r="G450" i="4"/>
  <c r="F445" i="4"/>
  <c r="G180" i="4"/>
  <c r="G882" i="4"/>
  <c r="F730" i="4"/>
  <c r="G580" i="4"/>
  <c r="G362" i="4"/>
  <c r="G261" i="4"/>
  <c r="G599" i="4"/>
  <c r="G668" i="4"/>
  <c r="F690" i="4"/>
  <c r="F220" i="4"/>
  <c r="F813" i="4"/>
  <c r="F758" i="4"/>
  <c r="G839" i="4"/>
  <c r="G646" i="4"/>
  <c r="F520" i="4"/>
  <c r="G507" i="4"/>
  <c r="F38" i="4"/>
  <c r="F825" i="4"/>
  <c r="F906" i="4"/>
  <c r="F983" i="4"/>
  <c r="G642" i="4"/>
  <c r="G477" i="4"/>
  <c r="F162" i="4"/>
  <c r="F41" i="4"/>
  <c r="F178" i="4"/>
  <c r="G995" i="4"/>
  <c r="F157" i="4"/>
  <c r="F312" i="4"/>
  <c r="G27" i="4"/>
  <c r="F890" i="4"/>
  <c r="F776" i="4"/>
  <c r="F356" i="4"/>
  <c r="F429" i="4"/>
  <c r="F579" i="4"/>
  <c r="F268" i="4"/>
  <c r="F104" i="4"/>
  <c r="F763" i="4"/>
  <c r="G924" i="4"/>
  <c r="G573" i="4"/>
  <c r="G164" i="4"/>
  <c r="F117" i="4"/>
  <c r="G183" i="4"/>
  <c r="F138" i="4"/>
  <c r="F410" i="4"/>
  <c r="F603" i="4"/>
  <c r="F868" i="4"/>
  <c r="F409" i="4"/>
  <c r="F258" i="4"/>
  <c r="G959" i="4"/>
  <c r="G584" i="4"/>
  <c r="G452" i="4"/>
  <c r="G344" i="4"/>
  <c r="G967" i="4"/>
  <c r="G892" i="4"/>
  <c r="G647" i="4"/>
  <c r="G704" i="4"/>
  <c r="F627" i="4"/>
  <c r="F334" i="4"/>
  <c r="G242" i="4"/>
  <c r="F596" i="4"/>
  <c r="G297" i="4"/>
  <c r="G446" i="4"/>
  <c r="F512" i="4"/>
  <c r="F123" i="4"/>
  <c r="F743" i="4"/>
  <c r="F916" i="4"/>
  <c r="G907" i="4"/>
  <c r="G740" i="4"/>
  <c r="G987" i="4"/>
  <c r="G845" i="4"/>
  <c r="F707" i="4"/>
  <c r="G701" i="4"/>
  <c r="G735" i="4"/>
  <c r="G426" i="4"/>
  <c r="G463" i="4"/>
  <c r="G200" i="4"/>
  <c r="G86" i="4"/>
  <c r="G284" i="4"/>
  <c r="G972" i="4"/>
  <c r="F778" i="4"/>
  <c r="F781" i="4"/>
  <c r="F345" i="4"/>
  <c r="F274" i="4"/>
  <c r="G168" i="4"/>
  <c r="F63" i="4"/>
  <c r="F298" i="4"/>
  <c r="G4" i="4"/>
  <c r="G729" i="4"/>
  <c r="G700" i="4"/>
  <c r="G674" i="4"/>
  <c r="G569" i="4"/>
  <c r="F385" i="4"/>
  <c r="F592" i="4"/>
  <c r="G343" i="4"/>
  <c r="F407" i="4"/>
  <c r="G80" i="4"/>
  <c r="G524" i="4"/>
  <c r="G213" i="4"/>
  <c r="G880" i="4"/>
  <c r="G954" i="4"/>
  <c r="F613" i="4"/>
  <c r="G654" i="4"/>
  <c r="F530" i="4"/>
  <c r="G586" i="4"/>
  <c r="G195" i="4"/>
  <c r="F195" i="4"/>
  <c r="G235" i="4"/>
  <c r="F62" i="4"/>
  <c r="F16" i="4"/>
  <c r="G984" i="4"/>
  <c r="F979" i="4"/>
  <c r="F685" i="4"/>
  <c r="F256" i="4"/>
  <c r="F273" i="4"/>
  <c r="F64" i="4"/>
  <c r="G753" i="4"/>
  <c r="G370" i="4"/>
  <c r="F211" i="4"/>
  <c r="G211" i="4"/>
  <c r="G577" i="4"/>
  <c r="F577" i="4"/>
  <c r="G384" i="4"/>
  <c r="F384" i="4"/>
  <c r="G75" i="4"/>
  <c r="F75" i="4"/>
  <c r="F756" i="4"/>
  <c r="F971" i="4"/>
  <c r="F636" i="4"/>
  <c r="G636" i="4"/>
  <c r="F146" i="4"/>
  <c r="G146" i="4"/>
  <c r="G84" i="4"/>
  <c r="F712" i="4"/>
  <c r="G243" i="4"/>
  <c r="F243" i="4"/>
  <c r="G670" i="4"/>
  <c r="F555" i="4"/>
  <c r="G660" i="4"/>
  <c r="G640" i="4"/>
  <c r="G202" i="4"/>
  <c r="F253" i="4"/>
  <c r="F985" i="4"/>
  <c r="F999" i="4"/>
  <c r="F747" i="4"/>
  <c r="G3" i="4"/>
  <c r="G927" i="4"/>
  <c r="G926" i="4"/>
  <c r="F734" i="4"/>
  <c r="F469" i="4"/>
  <c r="F228" i="4"/>
  <c r="F209" i="4"/>
  <c r="G834" i="4"/>
  <c r="G816" i="4"/>
  <c r="F817" i="4"/>
  <c r="F417" i="4"/>
  <c r="G417" i="4"/>
  <c r="F309" i="4"/>
  <c r="G909" i="4"/>
  <c r="G812" i="4"/>
  <c r="F726" i="4"/>
  <c r="F232" i="4"/>
  <c r="F557" i="4"/>
  <c r="G557" i="4"/>
  <c r="G940" i="4"/>
  <c r="F823" i="4"/>
  <c r="G361" i="4"/>
  <c r="G135" i="4"/>
  <c r="G818" i="4"/>
  <c r="F871" i="4"/>
  <c r="F667" i="4"/>
  <c r="F488" i="4"/>
  <c r="F144" i="4"/>
  <c r="G589" i="4"/>
  <c r="F11" i="4"/>
  <c r="G831" i="4"/>
  <c r="F831" i="4"/>
  <c r="F506" i="4"/>
  <c r="F843" i="4"/>
  <c r="F583" i="4"/>
  <c r="F629" i="4"/>
  <c r="G175" i="4"/>
  <c r="F55" i="4"/>
  <c r="G604" i="4"/>
  <c r="G533" i="4"/>
  <c r="F666" i="4"/>
  <c r="G380" i="4"/>
  <c r="F142" i="4"/>
  <c r="F89" i="4"/>
  <c r="G953" i="4"/>
  <c r="G879" i="4"/>
  <c r="F879" i="4"/>
  <c r="G147" i="4"/>
  <c r="G206" i="4"/>
  <c r="F206" i="4"/>
  <c r="F411" i="4"/>
  <c r="G411" i="4"/>
  <c r="G491" i="4"/>
  <c r="F491" i="4"/>
  <c r="G842" i="4"/>
  <c r="F842" i="4"/>
  <c r="G827" i="4"/>
  <c r="F968" i="4"/>
  <c r="G968" i="4"/>
  <c r="G260" i="4"/>
  <c r="F260" i="4"/>
  <c r="F833" i="4"/>
  <c r="G990" i="4"/>
  <c r="F990" i="4"/>
  <c r="F945" i="4"/>
  <c r="G521" i="4"/>
  <c r="G257" i="4"/>
  <c r="F95" i="4"/>
  <c r="F28" i="4"/>
  <c r="F918" i="4"/>
  <c r="F294" i="4"/>
  <c r="F325" i="4"/>
  <c r="G321" i="4"/>
  <c r="F25" i="4"/>
  <c r="F717" i="4"/>
  <c r="F672" i="4"/>
  <c r="F571" i="4"/>
  <c r="F326" i="4"/>
  <c r="F447" i="4"/>
  <c r="F136" i="4"/>
  <c r="G136" i="4"/>
  <c r="F381" i="4"/>
  <c r="G381" i="4"/>
  <c r="F802" i="4"/>
  <c r="F245" i="4"/>
  <c r="F181" i="4"/>
  <c r="F18" i="4"/>
  <c r="F455" i="4"/>
  <c r="F585" i="4"/>
  <c r="F681" i="4"/>
  <c r="F474" i="4"/>
  <c r="F317" i="4"/>
  <c r="F108" i="4"/>
  <c r="G212" i="4"/>
  <c r="F61" i="4"/>
  <c r="G908" i="4"/>
  <c r="G771" i="4"/>
  <c r="F207" i="4"/>
  <c r="G723" i="4"/>
  <c r="F58" i="4"/>
  <c r="F439" i="4"/>
  <c r="G718" i="4"/>
  <c r="F718" i="4"/>
  <c r="G19" i="4"/>
  <c r="G185" i="4"/>
  <c r="G570" i="4"/>
  <c r="G656" i="4"/>
  <c r="F398" i="4"/>
  <c r="G436" i="4"/>
  <c r="G475" i="4"/>
  <c r="F475" i="4"/>
  <c r="F224" i="4"/>
  <c r="F203" i="4"/>
  <c r="F803" i="4"/>
  <c r="F705" i="4"/>
  <c r="G705" i="4"/>
  <c r="G389" i="4"/>
  <c r="G888" i="4"/>
  <c r="F888" i="4"/>
  <c r="F821" i="4"/>
  <c r="G483" i="4"/>
  <c r="G352" i="4"/>
  <c r="F301" i="4"/>
  <c r="G191" i="4"/>
  <c r="F218" i="4"/>
  <c r="F91" i="4"/>
  <c r="G434" i="4"/>
  <c r="G887" i="4"/>
  <c r="F24" i="4"/>
  <c r="F109" i="4"/>
  <c r="F960" i="4"/>
  <c r="G904" i="4"/>
  <c r="G955" i="4"/>
  <c r="F981" i="4"/>
  <c r="F807" i="4"/>
  <c r="F337" i="4"/>
  <c r="F994" i="4"/>
  <c r="G779" i="4"/>
  <c r="G719" i="4"/>
  <c r="G766" i="4"/>
  <c r="F219" i="4"/>
  <c r="F65" i="4"/>
  <c r="F697" i="4"/>
  <c r="F761" i="4"/>
  <c r="F513" i="4"/>
  <c r="G351" i="4"/>
  <c r="F227" i="4"/>
  <c r="G158" i="4"/>
  <c r="F332" i="4"/>
  <c r="F289" i="4"/>
  <c r="F115" i="4"/>
  <c r="G750" i="4"/>
  <c r="F905" i="4"/>
  <c r="G989" i="4"/>
  <c r="F796" i="4"/>
  <c r="F360" i="4"/>
  <c r="G910" i="4"/>
  <c r="G944" i="4"/>
  <c r="G638" i="4"/>
  <c r="F637" i="4"/>
  <c r="G901" i="4"/>
  <c r="G236" i="4"/>
  <c r="F205" i="4"/>
  <c r="G300" i="4"/>
  <c r="F777" i="4"/>
  <c r="G780" i="4"/>
  <c r="G988" i="4"/>
  <c r="G849" i="4"/>
  <c r="F866" i="4"/>
  <c r="G595" i="4"/>
  <c r="F876" i="4"/>
  <c r="F793" i="4"/>
  <c r="G797" i="4"/>
  <c r="G287" i="4"/>
  <c r="F354" i="4"/>
  <c r="G7" i="4"/>
  <c r="F54" i="4"/>
  <c r="F338" i="4"/>
  <c r="F464" i="4"/>
  <c r="F402" i="4"/>
  <c r="F388" i="4"/>
  <c r="G282" i="4"/>
  <c r="G42" i="4"/>
  <c r="G917" i="4"/>
  <c r="F648" i="4"/>
  <c r="G799" i="4"/>
  <c r="G605" i="4"/>
  <c r="G484" i="4"/>
  <c r="F251" i="4"/>
  <c r="G607" i="4"/>
  <c r="F153" i="4"/>
  <c r="F737" i="4"/>
  <c r="F902" i="4"/>
  <c r="F470" i="4"/>
  <c r="F562" i="4"/>
  <c r="F883" i="4"/>
  <c r="F347" i="4"/>
  <c r="G188" i="4"/>
  <c r="G600" i="4"/>
  <c r="F996" i="4"/>
  <c r="G852" i="4"/>
  <c r="F281" i="4"/>
  <c r="G281" i="4"/>
  <c r="F618" i="4"/>
  <c r="G618" i="4"/>
  <c r="G950" i="4"/>
  <c r="F912" i="4"/>
  <c r="G884" i="4"/>
  <c r="F884" i="4"/>
  <c r="F755" i="4"/>
  <c r="G414" i="4"/>
  <c r="G498" i="4"/>
  <c r="F339" i="4"/>
  <c r="G339" i="4"/>
  <c r="G161" i="4"/>
  <c r="F844" i="4"/>
  <c r="F495" i="4"/>
  <c r="G543" i="4"/>
  <c r="G563" i="4"/>
  <c r="F353" i="4"/>
  <c r="G453" i="4"/>
  <c r="G331" i="4"/>
  <c r="F331" i="4"/>
  <c r="G372" i="4"/>
  <c r="G5" i="4"/>
  <c r="G536" i="4"/>
  <c r="G303" i="4"/>
  <c r="G696" i="4"/>
  <c r="G626" i="4"/>
  <c r="G540" i="4"/>
  <c r="G472" i="4"/>
  <c r="G418" i="4"/>
  <c r="G152" i="4"/>
  <c r="F176" i="4"/>
  <c r="F765" i="4"/>
  <c r="G765" i="4"/>
  <c r="G535" i="4"/>
  <c r="G449" i="4"/>
  <c r="F413" i="4"/>
  <c r="F980" i="4"/>
  <c r="F12" i="4"/>
  <c r="G12" i="4"/>
  <c r="F859" i="4"/>
  <c r="G859" i="4"/>
  <c r="F493" i="4"/>
  <c r="G493" i="4"/>
  <c r="G937" i="4"/>
  <c r="F913" i="4"/>
  <c r="G913" i="4"/>
  <c r="G551" i="4"/>
  <c r="G83" i="4"/>
  <c r="G920" i="4"/>
  <c r="F438" i="4"/>
  <c r="G438" i="4"/>
  <c r="F255" i="4"/>
  <c r="G255" i="4"/>
  <c r="F122" i="4"/>
  <c r="G122" i="4"/>
  <c r="G37" i="4"/>
  <c r="F37" i="4"/>
  <c r="G116" i="4"/>
  <c r="F459" i="4"/>
  <c r="G459" i="4"/>
  <c r="F795" i="4"/>
  <c r="F494" i="4"/>
  <c r="G494" i="4"/>
  <c r="F155" i="4"/>
  <c r="G155" i="4"/>
  <c r="G8" i="4"/>
  <c r="F272" i="4"/>
  <c r="G873" i="4"/>
  <c r="G714" i="4"/>
  <c r="G782" i="4"/>
  <c r="F575" i="4"/>
  <c r="F461" i="4"/>
  <c r="G461" i="4"/>
  <c r="F247" i="4"/>
  <c r="F173" i="4"/>
  <c r="F602" i="4"/>
  <c r="G602" i="4"/>
  <c r="F489" i="4"/>
  <c r="G489" i="4"/>
  <c r="G358" i="4"/>
  <c r="G651" i="4"/>
  <c r="F355" i="4"/>
  <c r="G835" i="4"/>
  <c r="F310" i="4"/>
  <c r="G310" i="4"/>
  <c r="F396" i="4"/>
  <c r="G396" i="4"/>
  <c r="G708" i="4"/>
  <c r="F139" i="4"/>
  <c r="G139" i="4"/>
  <c r="F710" i="4"/>
  <c r="G710" i="4"/>
  <c r="F630" i="4"/>
  <c r="G630" i="4"/>
  <c r="F644" i="4"/>
  <c r="G293" i="4"/>
  <c r="G197" i="4"/>
  <c r="F197" i="4"/>
  <c r="F79" i="4"/>
  <c r="F553" i="4"/>
  <c r="G553" i="4"/>
  <c r="G267" i="4"/>
  <c r="G969" i="4"/>
  <c r="F391" i="4"/>
  <c r="G391" i="4"/>
  <c r="F237" i="4"/>
  <c r="G237" i="4"/>
  <c r="F190" i="4"/>
  <c r="G190" i="4"/>
  <c r="G745" i="4"/>
  <c r="F745" i="4"/>
  <c r="F760" i="4"/>
  <c r="G760" i="4"/>
  <c r="G921" i="4"/>
  <c r="F921" i="4"/>
  <c r="F444" i="4"/>
  <c r="G444" i="4"/>
  <c r="G199" i="4"/>
  <c r="F1000" i="4"/>
  <c r="G727" i="4"/>
  <c r="F69" i="4"/>
  <c r="G69" i="4"/>
  <c r="F67" i="4"/>
  <c r="F869" i="4"/>
  <c r="G869" i="4"/>
  <c r="F480" i="4"/>
  <c r="G428" i="4"/>
  <c r="G192" i="4"/>
  <c r="F624" i="4"/>
  <c r="G624" i="4"/>
  <c r="F10" i="4"/>
  <c r="G10" i="4"/>
  <c r="F499" i="4"/>
  <c r="G499" i="4"/>
  <c r="F518" i="4"/>
  <c r="G518" i="4"/>
  <c r="F13" i="4"/>
  <c r="G13" i="4"/>
  <c r="G853" i="4"/>
  <c r="F853" i="4"/>
  <c r="G305" i="4"/>
  <c r="F305" i="4"/>
  <c r="F350" i="4"/>
  <c r="G350" i="4"/>
  <c r="F133" i="4"/>
  <c r="G133" i="4"/>
  <c r="G977" i="4"/>
  <c r="F440" i="4"/>
  <c r="F683" i="4"/>
  <c r="F295" i="4"/>
  <c r="G458" i="4"/>
  <c r="G991" i="4"/>
  <c r="F741" i="4"/>
  <c r="F221" i="4"/>
  <c r="G221" i="4"/>
  <c r="F85" i="4"/>
  <c r="G529" i="4"/>
  <c r="F529" i="4"/>
  <c r="F787" i="4"/>
  <c r="G787" i="4"/>
  <c r="F538" i="4"/>
  <c r="G538" i="4"/>
  <c r="G421" i="4"/>
  <c r="F421" i="4"/>
  <c r="G222" i="4"/>
  <c r="F222" i="4"/>
  <c r="F963" i="4"/>
  <c r="G963" i="4"/>
  <c r="F837" i="4"/>
  <c r="G837" i="4"/>
  <c r="G762" i="4"/>
  <c r="F762" i="4"/>
  <c r="F189" i="4"/>
  <c r="G189" i="4"/>
  <c r="F561" i="4"/>
  <c r="G561" i="4"/>
  <c r="F278" i="4"/>
  <c r="F957" i="4"/>
  <c r="G957" i="4"/>
  <c r="F423" i="4"/>
  <c r="G423" i="4"/>
  <c r="F39" i="4"/>
  <c r="G39" i="4"/>
  <c r="F677" i="4"/>
  <c r="G677" i="4"/>
  <c r="G819" i="4"/>
  <c r="F590" i="4"/>
  <c r="G590" i="4"/>
  <c r="F279" i="4"/>
  <c r="G32" i="4"/>
  <c r="F32" i="4"/>
  <c r="F71" i="4"/>
  <c r="G71" i="4"/>
  <c r="F545" i="4"/>
  <c r="G545" i="4"/>
  <c r="F264" i="4"/>
  <c r="G616" i="4"/>
  <c r="G615" i="4"/>
  <c r="G53" i="4"/>
  <c r="F53" i="4"/>
  <c r="F505" i="4"/>
  <c r="F914" i="4"/>
  <c r="F525" i="4"/>
  <c r="G525" i="4"/>
  <c r="F556" i="4"/>
  <c r="G377" i="4"/>
  <c r="G149" i="4"/>
  <c r="G420" i="4"/>
  <c r="G359" i="4"/>
  <c r="F132" i="4"/>
  <c r="G171" i="4"/>
  <c r="F327" i="4"/>
  <c r="G323" i="4"/>
  <c r="F114" i="4"/>
  <c r="G26" i="4"/>
  <c r="G311" i="4"/>
  <c r="G328" i="4"/>
  <c r="G140" i="4"/>
  <c r="F958" i="4"/>
  <c r="F748" i="4"/>
  <c r="G929" i="4"/>
  <c r="F732" i="4"/>
  <c r="G715" i="4"/>
  <c r="F661" i="4"/>
  <c r="G581" i="4"/>
  <c r="G716" i="4"/>
  <c r="G441" i="4"/>
  <c r="G406" i="4"/>
  <c r="F534" i="4"/>
  <c r="F348" i="4"/>
  <c r="G277" i="4"/>
  <c r="F230" i="4"/>
  <c r="G239" i="4"/>
  <c r="F249" i="4"/>
  <c r="G33" i="4"/>
  <c r="F36" i="4"/>
  <c r="G29" i="4"/>
  <c r="F145" i="4"/>
  <c r="G103" i="4"/>
  <c r="F59" i="4"/>
  <c r="F1001" i="4"/>
  <c r="F992" i="4"/>
  <c r="F319" i="4"/>
  <c r="F47" i="4"/>
  <c r="F167" i="4"/>
  <c r="F932" i="4"/>
  <c r="F693" i="4"/>
  <c r="F159" i="4"/>
  <c r="G864" i="4"/>
  <c r="F891" i="4"/>
  <c r="G815" i="4"/>
  <c r="F645" i="4"/>
  <c r="F503" i="4"/>
  <c r="F877" i="4"/>
  <c r="G851" i="4"/>
  <c r="F810" i="4"/>
  <c r="F785" i="4"/>
  <c r="G923" i="4"/>
  <c r="F665" i="4"/>
  <c r="G100" i="4"/>
  <c r="F930" i="4"/>
  <c r="F933" i="4"/>
  <c r="F662" i="4"/>
  <c r="F430" i="4"/>
  <c r="G401" i="4"/>
  <c r="F357" i="4"/>
  <c r="F179" i="4"/>
  <c r="G631" i="4"/>
  <c r="G941" i="4"/>
  <c r="F658" i="4"/>
  <c r="F691" i="4"/>
  <c r="F501" i="4"/>
  <c r="F539" i="4"/>
  <c r="G376" i="4"/>
  <c r="F215" i="4"/>
  <c r="G14" i="4"/>
  <c r="G6" i="4"/>
  <c r="F870" i="4"/>
  <c r="F610" i="4"/>
  <c r="F82" i="4"/>
  <c r="F342" i="4"/>
  <c r="F820" i="4"/>
  <c r="G764" i="4"/>
  <c r="F23" i="4"/>
  <c r="F848" i="4"/>
  <c r="G752" i="4"/>
  <c r="F598" i="4"/>
  <c r="F456" i="4"/>
  <c r="G432" i="4"/>
  <c r="F292" i="4"/>
  <c r="G276" i="4"/>
  <c r="G48" i="4"/>
  <c r="F479" i="4"/>
  <c r="F973" i="4"/>
  <c r="F808" i="4"/>
  <c r="F721" i="4"/>
  <c r="F641" i="4"/>
  <c r="F523" i="4"/>
  <c r="G504" i="4"/>
  <c r="F443" i="4"/>
  <c r="G184" i="4"/>
  <c r="F118" i="4"/>
  <c r="F392" i="4"/>
  <c r="F81" i="4"/>
  <c r="G769" i="4"/>
  <c r="F269" i="4"/>
  <c r="F925" i="4"/>
  <c r="G814" i="4"/>
  <c r="G552" i="4"/>
  <c r="F290" i="4"/>
  <c r="F111" i="4"/>
  <c r="F965" i="4"/>
  <c r="F898" i="4"/>
  <c r="F792" i="4"/>
  <c r="G822" i="4"/>
  <c r="F465" i="4"/>
  <c r="F609" i="4"/>
  <c r="F387" i="4"/>
  <c r="G177" i="4"/>
  <c r="F198" i="4"/>
  <c r="G96" i="4"/>
  <c r="F759" i="4"/>
  <c r="G437" i="4"/>
  <c r="F936" i="4"/>
  <c r="F684" i="4"/>
  <c r="F692" i="4"/>
  <c r="F934" i="4"/>
  <c r="F738" i="4"/>
  <c r="F706" i="4"/>
  <c r="G731" i="4"/>
  <c r="F291" i="4"/>
  <c r="F425" i="4"/>
  <c r="G308" i="4"/>
  <c r="F559" i="4"/>
  <c r="F296" i="4"/>
  <c r="F99" i="4"/>
  <c r="F622" i="4"/>
  <c r="F611" i="4"/>
  <c r="G225" i="4"/>
  <c r="F895" i="4"/>
  <c r="F395" i="4"/>
  <c r="F454" i="4"/>
  <c r="F369" i="4"/>
  <c r="F314" i="4"/>
  <c r="F744" i="4"/>
  <c r="G516" i="4"/>
  <c r="F566" i="4"/>
  <c r="F307" i="4"/>
  <c r="F254" i="4"/>
  <c r="F93" i="4"/>
  <c r="F21" i="4"/>
  <c r="F78" i="4"/>
  <c r="G935" i="4"/>
  <c r="F946" i="4"/>
  <c r="G893" i="4"/>
  <c r="F435" i="4"/>
  <c r="F687" i="4"/>
  <c r="F349" i="4"/>
  <c r="G124" i="4"/>
  <c r="F216" i="4"/>
  <c r="F601" i="4"/>
  <c r="F217" i="4"/>
  <c r="F982" i="4"/>
  <c r="F713" i="4"/>
  <c r="G659" i="4"/>
  <c r="F558" i="4"/>
  <c r="F576" i="4"/>
  <c r="F313" i="4"/>
  <c r="F143" i="4"/>
  <c r="F160" i="4"/>
  <c r="F45" i="4"/>
  <c r="F101" i="4"/>
  <c r="F860" i="4"/>
  <c r="F830" i="4"/>
  <c r="F621" i="4"/>
  <c r="F375" i="4"/>
  <c r="G514" i="4"/>
  <c r="F329" i="4"/>
  <c r="F87" i="4"/>
  <c r="F196" i="4"/>
  <c r="F482" i="4"/>
  <c r="F174" i="4"/>
  <c r="F928" i="4"/>
  <c r="F653" i="4"/>
  <c r="F680" i="4"/>
  <c r="F496" i="4"/>
  <c r="G547" i="4"/>
  <c r="F397" i="4"/>
  <c r="F363" i="4"/>
  <c r="F204" i="4"/>
  <c r="F129" i="4"/>
  <c r="F20" i="4"/>
  <c r="F915" i="4"/>
  <c r="F896" i="4"/>
  <c r="G519" i="4"/>
  <c r="F127" i="4"/>
  <c r="G316" i="4"/>
  <c r="F90" i="4"/>
  <c r="F378" i="4"/>
  <c r="F73" i="4"/>
  <c r="F947" i="4"/>
  <c r="F508" i="4"/>
  <c r="F919" i="4"/>
  <c r="F767" i="4"/>
  <c r="F772" i="4"/>
  <c r="F733" i="4"/>
  <c r="F695" i="4"/>
  <c r="F709" i="4"/>
  <c r="F315" i="4"/>
  <c r="F193" i="4"/>
  <c r="F210" i="4"/>
  <c r="F9" i="4"/>
  <c r="F856" i="4"/>
  <c r="F671" i="4"/>
  <c r="F107" i="4"/>
  <c r="F246" i="4"/>
  <c r="F270" i="4"/>
  <c r="G978" i="4"/>
  <c r="F673" i="4"/>
  <c r="F21" i="3"/>
  <c r="G21" i="3" l="1"/>
  <c r="F22" i="3"/>
  <c r="B22" i="3"/>
  <c r="B20" i="3"/>
  <c r="B21" i="3" s="1"/>
  <c r="G22" i="3" l="1"/>
</calcChain>
</file>

<file path=xl/sharedStrings.xml><?xml version="1.0" encoding="utf-8"?>
<sst xmlns="http://schemas.openxmlformats.org/spreadsheetml/2006/main" count="46" uniqueCount="33">
  <si>
    <t>Sample size</t>
  </si>
  <si>
    <t>Diseased</t>
  </si>
  <si>
    <t>Not diseased</t>
  </si>
  <si>
    <t>Exposed</t>
  </si>
  <si>
    <t>Not exposed</t>
  </si>
  <si>
    <t>Total</t>
  </si>
  <si>
    <t>Theoretical odds ratio</t>
  </si>
  <si>
    <t>Exposure probability</t>
  </si>
  <si>
    <t>Outcome probabilty in the exposed</t>
  </si>
  <si>
    <t>Outcome probabilty in the unexposed</t>
  </si>
  <si>
    <t>Simulated 2x2</t>
  </si>
  <si>
    <t>Theoretical 2x2</t>
  </si>
  <si>
    <t xml:space="preserve">Empirical odds ratio </t>
  </si>
  <si>
    <t>Diseased + Exposed</t>
  </si>
  <si>
    <t>Diseased + non-exposed</t>
  </si>
  <si>
    <t>Not diseased + exposed</t>
  </si>
  <si>
    <t>Not diseased + non-exposed</t>
  </si>
  <si>
    <t>Repetition</t>
  </si>
  <si>
    <t>Mean simulated odds ratio</t>
  </si>
  <si>
    <t>Mean simulated standard deviation</t>
  </si>
  <si>
    <t>Estimated SD</t>
  </si>
  <si>
    <t>Empirical 2x2</t>
  </si>
  <si>
    <t>Estimated OR</t>
  </si>
  <si>
    <t>Study parameters</t>
  </si>
  <si>
    <t>Simulation (1000 repetitions)</t>
  </si>
  <si>
    <t>Simulation (1 unique study)</t>
  </si>
  <si>
    <t>Theoretical scenario</t>
  </si>
  <si>
    <t>Empirical standard error</t>
  </si>
  <si>
    <t>Theoretical standard error</t>
  </si>
  <si>
    <t>Mean simulated log odds ratio</t>
  </si>
  <si>
    <t>Theoretical log odds ratio</t>
  </si>
  <si>
    <t>Empirical log odds ratio</t>
  </si>
  <si>
    <t>Rerun the simualtions and change the tables and graph by cliking "DELETE" in an empty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</si>
</sst>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2"/>
      <color rgb="FF9C0006"/>
      <name val="Calibri"/>
      <family val="2"/>
      <scheme val="minor"/>
    </font>
    <font>
      <b/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4"/>
      <color rgb="FF9C5700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sz val="16"/>
      <color rgb="FF3F3F76"/>
      <name val="Calibri"/>
      <family val="2"/>
      <scheme val="minor"/>
    </font>
    <font>
      <b/>
      <sz val="14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8" fillId="5" borderId="1" applyNumberFormat="0" applyAlignment="0" applyProtection="0"/>
  </cellStyleXfs>
  <cellXfs count="18">
    <xf numFmtId="0" fontId="0" fillId="0" borderId="0" xfId="0"/>
    <xf numFmtId="0" fontId="4" fillId="0" borderId="0" xfId="0" applyFont="1"/>
    <xf numFmtId="2" fontId="0" fillId="0" borderId="0" xfId="0" applyNumberFormat="1"/>
    <xf numFmtId="0" fontId="3" fillId="4" borderId="0" xfId="3"/>
    <xf numFmtId="0" fontId="1" fillId="2" borderId="0" xfId="1"/>
    <xf numFmtId="0" fontId="2" fillId="3" borderId="0" xfId="2"/>
    <xf numFmtId="0" fontId="6" fillId="3" borderId="0" xfId="2" applyFont="1"/>
    <xf numFmtId="1" fontId="0" fillId="0" borderId="0" xfId="0" applyNumberFormat="1"/>
    <xf numFmtId="1" fontId="4" fillId="0" borderId="0" xfId="0" applyNumberFormat="1" applyFont="1"/>
    <xf numFmtId="0" fontId="9" fillId="4" borderId="0" xfId="3" applyFont="1"/>
    <xf numFmtId="0" fontId="10" fillId="2" borderId="0" xfId="1" applyFont="1"/>
    <xf numFmtId="2" fontId="7" fillId="4" borderId="0" xfId="3" applyNumberFormat="1" applyFont="1"/>
    <xf numFmtId="2" fontId="5" fillId="2" borderId="0" xfId="1" applyNumberFormat="1" applyFont="1"/>
    <xf numFmtId="2" fontId="6" fillId="3" borderId="0" xfId="2" applyNumberFormat="1" applyFont="1"/>
    <xf numFmtId="0" fontId="8" fillId="5" borderId="1" xfId="4"/>
    <xf numFmtId="0" fontId="11" fillId="5" borderId="1" xfId="4" applyFont="1"/>
    <xf numFmtId="0" fontId="12" fillId="3" borderId="0" xfId="2" applyFont="1"/>
    <xf numFmtId="2" fontId="1" fillId="2" borderId="0" xfId="1" applyNumberFormat="1"/>
  </cellXfs>
  <cellStyles count="5">
    <cellStyle name="Bad" xfId="2" builtinId="27"/>
    <cellStyle name="Good" xfId="1" builtinId="26"/>
    <cellStyle name="Input" xfId="4" builtinId="20"/>
    <cellStyle name="Neutral" xfId="3" builtinId="28"/>
    <cellStyle name="Normal" xfId="0" builtinId="0"/>
  </cellStyles>
  <dxfs count="6">
    <dxf>
      <numFmt numFmtId="1" formatCode="0"/>
    </dxf>
    <dxf>
      <numFmt numFmtId="1" formatCode="0"/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plotArea>
      <cx:plotAreaRegion>
        <cx:series layoutId="clusteredColumn" uniqueId="{0512827F-CBFA-AD41-B338-297FF7154265}">
          <cx:dataId val="0"/>
          <cx:layoutPr>
            <cx:binning intervalClosed="r"/>
          </cx:layoutPr>
        </cx:series>
      </cx:plotAreaRegion>
      <cx:axis id="0">
        <cx:catScaling gapWidth="0"/>
        <cx:title>
          <cx:tx>
            <cx:txData>
              <cx:v>Estimated odds ratio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1600" baseline="0"/>
              </a:pPr>
              <a:r>
                <a:rPr lang="en-GB" sz="16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Estimated odds ratio</a:t>
              </a:r>
            </a:p>
          </cx:txPr>
        </cx:title>
        <cx:tickLabels/>
        <cx:spPr>
          <a:ln w="6350">
            <a:solidFill>
              <a:schemeClr val="accent1"/>
            </a:solidFill>
          </a:ln>
        </cx:spPr>
      </cx:axis>
      <cx:axis id="1">
        <cx:valScaling/>
        <cx:title>
          <cx:tx>
            <cx:txData>
              <cx:v>Simulated distribution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1600" baseline="0"/>
              </a:pPr>
              <a:r>
                <a:rPr lang="en-GB" sz="16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Simulated distribution</a:t>
              </a:r>
            </a:p>
          </cx:txPr>
        </cx:title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1068162</xdr:colOff>
      <xdr:row>26</xdr:row>
      <xdr:rowOff>138452</xdr:rowOff>
    </xdr:from>
    <xdr:to>
      <xdr:col>7</xdr:col>
      <xdr:colOff>569659</xdr:colOff>
      <xdr:row>55</xdr:row>
      <xdr:rowOff>93351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4D6BC933-7245-99CC-7D24-DFEF232166D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68162" y="5599452"/>
              <a:ext cx="9356697" cy="58476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isn’t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FF59EB-957E-0643-A55D-5A10982B172B}" name="Table1" displayName="Table1" ref="D9:G12" totalsRowShown="0" headerRowCellStyle="Good">
  <autoFilter ref="D9:G12" xr:uid="{FBFF59EB-957E-0643-A55D-5A10982B172B}"/>
  <tableColumns count="4">
    <tableColumn id="1" xr3:uid="{C5B1B7FF-CF7A-5040-8654-BE5782A831A9}" name="Theoretical 2x2" dataDxfId="5"/>
    <tableColumn id="2" xr3:uid="{FC0B1F95-20AB-DC43-912B-7AF137944B6E}" name="Diseased"/>
    <tableColumn id="3" xr3:uid="{AE37A755-CA36-A540-8DBF-8A31DAD30551}" name="Not diseased"/>
    <tableColumn id="4" xr3:uid="{EAB7C300-3EAB-0B42-A1C4-E0EF06605CC7}" name="Total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518A84-AF37-7243-9EED-9AE1BD0C40DD}" name="Table13" displayName="Table13" ref="D14:G17" totalsRowShown="0" headerRowCellStyle="Neutral">
  <autoFilter ref="D14:G17" xr:uid="{E1518A84-AF37-7243-9EED-9AE1BD0C40DD}"/>
  <tableColumns count="4">
    <tableColumn id="1" xr3:uid="{28D44346-C913-214C-BF1E-1D9E32AA6795}" name="Empirical 2x2" dataDxfId="4"/>
    <tableColumn id="2" xr3:uid="{885B1582-F4D6-434B-9B6C-55C2332C1E15}" name="Diseased"/>
    <tableColumn id="3" xr3:uid="{70BC5EFB-4FB8-9240-B8E6-4F26564312BE}" name="Not diseased"/>
    <tableColumn id="4" xr3:uid="{1A3CD8BF-AF8D-3649-B216-EEA512AF24C6}" name="Total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CE3A331-32C7-E54C-8EFE-029467F2D305}" name="Table134" displayName="Table134" ref="D19:G22" totalsRowShown="0" headerRowCellStyle="Bad">
  <autoFilter ref="D19:G22" xr:uid="{FCE3A331-32C7-E54C-8EFE-029467F2D305}"/>
  <tableColumns count="4">
    <tableColumn id="1" xr3:uid="{FF08E8C1-F551-B442-8820-00E4BEE9C44A}" name="Simulated 2x2" dataDxfId="3"/>
    <tableColumn id="2" xr3:uid="{90B7C252-1D84-B64F-A868-B7809AE6978C}" name="Diseased" dataDxfId="2"/>
    <tableColumn id="3" xr3:uid="{A6EAF3E1-2EDB-744A-9F69-260075E026D1}" name="Not diseased" dataDxfId="1"/>
    <tableColumn id="4" xr3:uid="{532C0891-4BEC-8743-9DD9-8A114C5E4E2B}" name="Total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202BD-996C-DE4D-89AD-EDEE082BD028}">
  <dimension ref="A1:N1074"/>
  <sheetViews>
    <sheetView workbookViewId="0">
      <selection activeCell="E6" sqref="E6"/>
    </sheetView>
  </sheetViews>
  <sheetFormatPr baseColWidth="10" defaultColWidth="14.1640625" defaultRowHeight="16" x14ac:dyDescent="0.2"/>
  <cols>
    <col min="1" max="1" width="31.6640625" customWidth="1"/>
    <col min="2" max="2" width="30" customWidth="1"/>
    <col min="3" max="3" width="11" customWidth="1"/>
    <col min="10" max="10" width="18.83203125" customWidth="1"/>
    <col min="11" max="11" width="23.83203125" customWidth="1"/>
    <col min="12" max="12" width="22.6640625" customWidth="1"/>
    <col min="13" max="13" width="24" customWidth="1"/>
    <col min="14" max="14" width="19.33203125" customWidth="1"/>
  </cols>
  <sheetData>
    <row r="1" spans="1:7" ht="21" x14ac:dyDescent="0.25">
      <c r="A1" s="15" t="s">
        <v>23</v>
      </c>
      <c r="B1" s="14"/>
    </row>
    <row r="2" spans="1:7" x14ac:dyDescent="0.2">
      <c r="A2" s="14"/>
      <c r="B2" s="14"/>
    </row>
    <row r="3" spans="1:7" x14ac:dyDescent="0.2">
      <c r="A3" s="14" t="s">
        <v>0</v>
      </c>
      <c r="B3" s="14">
        <v>1000</v>
      </c>
    </row>
    <row r="4" spans="1:7" x14ac:dyDescent="0.2">
      <c r="A4" s="14" t="s">
        <v>8</v>
      </c>
      <c r="B4" s="14">
        <v>0.3</v>
      </c>
    </row>
    <row r="5" spans="1:7" x14ac:dyDescent="0.2">
      <c r="A5" s="14" t="s">
        <v>9</v>
      </c>
      <c r="B5" s="14">
        <v>0.1</v>
      </c>
    </row>
    <row r="6" spans="1:7" x14ac:dyDescent="0.2">
      <c r="A6" s="14" t="s">
        <v>7</v>
      </c>
      <c r="B6" s="14">
        <v>0.2</v>
      </c>
    </row>
    <row r="9" spans="1:7" ht="19" x14ac:dyDescent="0.25">
      <c r="A9" s="10" t="s">
        <v>26</v>
      </c>
      <c r="B9" s="4"/>
      <c r="D9" s="4" t="s">
        <v>11</v>
      </c>
      <c r="E9" s="4" t="s">
        <v>1</v>
      </c>
      <c r="F9" s="4" t="s">
        <v>2</v>
      </c>
      <c r="G9" s="4" t="s">
        <v>5</v>
      </c>
    </row>
    <row r="10" spans="1:7" x14ac:dyDescent="0.2">
      <c r="A10" s="4" t="s">
        <v>6</v>
      </c>
      <c r="B10" s="12">
        <f>(E10/F10)/(E11/F11)</f>
        <v>3.8571428571428572</v>
      </c>
      <c r="D10" s="1" t="s">
        <v>3</v>
      </c>
      <c r="E10">
        <f>B4*G10</f>
        <v>60</v>
      </c>
      <c r="F10">
        <f>G10-E10</f>
        <v>140</v>
      </c>
      <c r="G10">
        <f>B6*B3</f>
        <v>200</v>
      </c>
    </row>
    <row r="11" spans="1:7" x14ac:dyDescent="0.2">
      <c r="A11" s="4" t="s">
        <v>30</v>
      </c>
      <c r="B11" s="17">
        <f>LOG(B10)</f>
        <v>0.58626572414473044</v>
      </c>
      <c r="D11" s="1" t="s">
        <v>4</v>
      </c>
      <c r="E11">
        <f>B5*G11</f>
        <v>80</v>
      </c>
      <c r="F11">
        <f>G11-E11</f>
        <v>720</v>
      </c>
      <c r="G11">
        <f>(1-B6)*B3</f>
        <v>800</v>
      </c>
    </row>
    <row r="12" spans="1:7" x14ac:dyDescent="0.2">
      <c r="A12" s="4" t="s">
        <v>28</v>
      </c>
      <c r="B12" s="12">
        <f>SQRT(1/E10+1/F10+1/E11+1/F11)</f>
        <v>0.19416079083690582</v>
      </c>
      <c r="D12" s="1" t="s">
        <v>5</v>
      </c>
      <c r="E12">
        <f>E10+E11</f>
        <v>140</v>
      </c>
      <c r="F12">
        <f>F10+F11</f>
        <v>860</v>
      </c>
      <c r="G12" s="1">
        <f>B3</f>
        <v>1000</v>
      </c>
    </row>
    <row r="14" spans="1:7" ht="19" x14ac:dyDescent="0.25">
      <c r="A14" s="9" t="s">
        <v>25</v>
      </c>
      <c r="B14" s="3"/>
      <c r="D14" s="3" t="s">
        <v>21</v>
      </c>
      <c r="E14" s="3" t="s">
        <v>1</v>
      </c>
      <c r="F14" s="3" t="s">
        <v>2</v>
      </c>
      <c r="G14" s="3" t="s">
        <v>5</v>
      </c>
    </row>
    <row r="15" spans="1:7" x14ac:dyDescent="0.2">
      <c r="A15" s="3" t="s">
        <v>12</v>
      </c>
      <c r="B15" s="11">
        <f ca="1">(E15/F15)/(E16/F16)</f>
        <v>3.5067777233382333</v>
      </c>
      <c r="D15" s="1" t="s">
        <v>3</v>
      </c>
      <c r="E15">
        <f ca="1">_xlfn.BINOM.INV(Table13[[#This Row],[Total]],B4,RAND())</f>
        <v>61</v>
      </c>
      <c r="F15">
        <f ca="1">G15-E15</f>
        <v>157</v>
      </c>
      <c r="G15">
        <f ca="1">_xlfn.BINOM.INV(B3,B6,RAND())</f>
        <v>218</v>
      </c>
    </row>
    <row r="16" spans="1:7" x14ac:dyDescent="0.2">
      <c r="A16" s="3" t="s">
        <v>31</v>
      </c>
      <c r="B16" s="3"/>
      <c r="D16" s="1" t="s">
        <v>4</v>
      </c>
      <c r="E16">
        <f ca="1">_xlfn.BINOM.INV(Table13[[#This Row],[Total]],B5,RAND())</f>
        <v>78</v>
      </c>
      <c r="F16">
        <f ca="1">G16-E16</f>
        <v>704</v>
      </c>
      <c r="G16">
        <f ca="1">B3-G15</f>
        <v>782</v>
      </c>
    </row>
    <row r="17" spans="1:7" x14ac:dyDescent="0.2">
      <c r="A17" s="3" t="s">
        <v>27</v>
      </c>
      <c r="B17" s="11">
        <f ca="1">SQRT(1/E15+1/F15+1/E16+1/F16)</f>
        <v>0.192363813490247</v>
      </c>
      <c r="D17" s="1" t="s">
        <v>5</v>
      </c>
      <c r="E17">
        <f ca="1">E15+E16</f>
        <v>139</v>
      </c>
      <c r="F17">
        <f ca="1">F15+F16</f>
        <v>861</v>
      </c>
      <c r="G17" s="1">
        <f ca="1">G15+G16</f>
        <v>1000</v>
      </c>
    </row>
    <row r="19" spans="1:7" ht="19" x14ac:dyDescent="0.25">
      <c r="A19" s="16" t="s">
        <v>24</v>
      </c>
      <c r="B19" s="5"/>
      <c r="D19" s="5" t="s">
        <v>10</v>
      </c>
      <c r="E19" s="5" t="s">
        <v>1</v>
      </c>
      <c r="F19" s="5" t="s">
        <v>2</v>
      </c>
      <c r="G19" s="5" t="s">
        <v>5</v>
      </c>
    </row>
    <row r="20" spans="1:7" x14ac:dyDescent="0.2">
      <c r="A20" s="5" t="s">
        <v>18</v>
      </c>
      <c r="B20" s="13">
        <f ca="1">AVERAGE(Simulation!F2:F1001)</f>
        <v>3.965143166446925</v>
      </c>
      <c r="D20" s="1" t="s">
        <v>3</v>
      </c>
      <c r="E20" s="7">
        <f ca="1">AVERAGE(Simulation!B2:B1001)</f>
        <v>60.268000000000001</v>
      </c>
      <c r="F20" s="7">
        <f ca="1">AVERAGE(Simulation!D2:D1001)</f>
        <v>139.732</v>
      </c>
      <c r="G20" s="7">
        <f ca="1">Table134[[#This Row],[Diseased]]+Table134[[#This Row],[Not diseased]]</f>
        <v>200</v>
      </c>
    </row>
    <row r="21" spans="1:7" x14ac:dyDescent="0.2">
      <c r="A21" s="5" t="s">
        <v>29</v>
      </c>
      <c r="B21" s="13">
        <f ca="1">LOG(B20)</f>
        <v>0.5982588726814666</v>
      </c>
      <c r="D21" s="1" t="s">
        <v>4</v>
      </c>
      <c r="E21" s="7">
        <f ca="1">AVERAGE(Simulation!C2:C1001)</f>
        <v>79.852000000000004</v>
      </c>
      <c r="F21" s="7">
        <f ca="1">AVERAGE(Simulation!E2:E1001)</f>
        <v>720.14800000000002</v>
      </c>
      <c r="G21" s="7">
        <f ca="1">Table134[[#This Row],[Diseased]]+Table134[[#This Row],[Not diseased]]</f>
        <v>800</v>
      </c>
    </row>
    <row r="22" spans="1:7" x14ac:dyDescent="0.2">
      <c r="A22" s="5" t="s">
        <v>19</v>
      </c>
      <c r="B22" s="13">
        <f ca="1">AVERAGE(Simulation!G2:G1001)</f>
        <v>0.19488051310145335</v>
      </c>
      <c r="D22" s="1" t="s">
        <v>5</v>
      </c>
      <c r="E22" s="7">
        <f ca="1">E20+E21</f>
        <v>140.12</v>
      </c>
      <c r="F22" s="7">
        <f ca="1">F20+F21</f>
        <v>859.88</v>
      </c>
      <c r="G22" s="8">
        <f ca="1">G20+G21</f>
        <v>1000</v>
      </c>
    </row>
    <row r="26" spans="1:7" x14ac:dyDescent="0.2">
      <c r="B26" s="1" t="s">
        <v>32</v>
      </c>
    </row>
    <row r="1002" spans="14:14" x14ac:dyDescent="0.2">
      <c r="N1002" s="2"/>
    </row>
    <row r="1003" spans="14:14" x14ac:dyDescent="0.2">
      <c r="N1003" s="2"/>
    </row>
    <row r="1004" spans="14:14" x14ac:dyDescent="0.2">
      <c r="N1004" s="2"/>
    </row>
    <row r="1005" spans="14:14" x14ac:dyDescent="0.2">
      <c r="N1005" s="2"/>
    </row>
    <row r="1006" spans="14:14" x14ac:dyDescent="0.2">
      <c r="N1006" s="2"/>
    </row>
    <row r="1007" spans="14:14" x14ac:dyDescent="0.2">
      <c r="N1007" s="2"/>
    </row>
    <row r="1008" spans="14:14" x14ac:dyDescent="0.2">
      <c r="N1008" s="2"/>
    </row>
    <row r="1009" spans="14:14" x14ac:dyDescent="0.2">
      <c r="N1009" s="2"/>
    </row>
    <row r="1010" spans="14:14" x14ac:dyDescent="0.2">
      <c r="N1010" s="2"/>
    </row>
    <row r="1011" spans="14:14" x14ac:dyDescent="0.2">
      <c r="N1011" s="2"/>
    </row>
    <row r="1012" spans="14:14" x14ac:dyDescent="0.2">
      <c r="N1012" s="2"/>
    </row>
    <row r="1013" spans="14:14" x14ac:dyDescent="0.2">
      <c r="N1013" s="2"/>
    </row>
    <row r="1014" spans="14:14" x14ac:dyDescent="0.2">
      <c r="N1014" s="2"/>
    </row>
    <row r="1015" spans="14:14" x14ac:dyDescent="0.2">
      <c r="N1015" s="2"/>
    </row>
    <row r="1016" spans="14:14" x14ac:dyDescent="0.2">
      <c r="N1016" s="2"/>
    </row>
    <row r="1017" spans="14:14" x14ac:dyDescent="0.2">
      <c r="N1017" s="2"/>
    </row>
    <row r="1018" spans="14:14" x14ac:dyDescent="0.2">
      <c r="N1018" s="2"/>
    </row>
    <row r="1019" spans="14:14" x14ac:dyDescent="0.2">
      <c r="N1019" s="2"/>
    </row>
    <row r="1020" spans="14:14" x14ac:dyDescent="0.2">
      <c r="N1020" s="2"/>
    </row>
    <row r="1021" spans="14:14" x14ac:dyDescent="0.2">
      <c r="N1021" s="2"/>
    </row>
    <row r="1022" spans="14:14" x14ac:dyDescent="0.2">
      <c r="N1022" s="2"/>
    </row>
    <row r="1023" spans="14:14" x14ac:dyDescent="0.2">
      <c r="N1023" s="2"/>
    </row>
    <row r="1024" spans="14:14" x14ac:dyDescent="0.2">
      <c r="N1024" s="2"/>
    </row>
    <row r="1025" spans="14:14" x14ac:dyDescent="0.2">
      <c r="N1025" s="2"/>
    </row>
    <row r="1026" spans="14:14" x14ac:dyDescent="0.2">
      <c r="N1026" s="2"/>
    </row>
    <row r="1027" spans="14:14" x14ac:dyDescent="0.2">
      <c r="N1027" s="2"/>
    </row>
    <row r="1028" spans="14:14" x14ac:dyDescent="0.2">
      <c r="N1028" s="2"/>
    </row>
    <row r="1029" spans="14:14" x14ac:dyDescent="0.2">
      <c r="N1029" s="2"/>
    </row>
    <row r="1030" spans="14:14" x14ac:dyDescent="0.2">
      <c r="N1030" s="2"/>
    </row>
    <row r="1031" spans="14:14" x14ac:dyDescent="0.2">
      <c r="N1031" s="2"/>
    </row>
    <row r="1032" spans="14:14" x14ac:dyDescent="0.2">
      <c r="N1032" s="2"/>
    </row>
    <row r="1033" spans="14:14" x14ac:dyDescent="0.2">
      <c r="N1033" s="2"/>
    </row>
    <row r="1034" spans="14:14" x14ac:dyDescent="0.2">
      <c r="N1034" s="2"/>
    </row>
    <row r="1035" spans="14:14" x14ac:dyDescent="0.2">
      <c r="N1035" s="2"/>
    </row>
    <row r="1036" spans="14:14" x14ac:dyDescent="0.2">
      <c r="N1036" s="2"/>
    </row>
    <row r="1037" spans="14:14" x14ac:dyDescent="0.2">
      <c r="N1037" s="2"/>
    </row>
    <row r="1038" spans="14:14" x14ac:dyDescent="0.2">
      <c r="N1038" s="2"/>
    </row>
    <row r="1039" spans="14:14" x14ac:dyDescent="0.2">
      <c r="N1039" s="2"/>
    </row>
    <row r="1040" spans="14:14" x14ac:dyDescent="0.2">
      <c r="N1040" s="2"/>
    </row>
    <row r="1041" spans="14:14" x14ac:dyDescent="0.2">
      <c r="N1041" s="2"/>
    </row>
    <row r="1042" spans="14:14" x14ac:dyDescent="0.2">
      <c r="N1042" s="2"/>
    </row>
    <row r="1043" spans="14:14" x14ac:dyDescent="0.2">
      <c r="N1043" s="2"/>
    </row>
    <row r="1044" spans="14:14" x14ac:dyDescent="0.2">
      <c r="N1044" s="2"/>
    </row>
    <row r="1045" spans="14:14" x14ac:dyDescent="0.2">
      <c r="N1045" s="2"/>
    </row>
    <row r="1046" spans="14:14" x14ac:dyDescent="0.2">
      <c r="N1046" s="2"/>
    </row>
    <row r="1047" spans="14:14" x14ac:dyDescent="0.2">
      <c r="N1047" s="2"/>
    </row>
    <row r="1048" spans="14:14" x14ac:dyDescent="0.2">
      <c r="N1048" s="2"/>
    </row>
    <row r="1049" spans="14:14" x14ac:dyDescent="0.2">
      <c r="N1049" s="2"/>
    </row>
    <row r="1050" spans="14:14" x14ac:dyDescent="0.2">
      <c r="N1050" s="2"/>
    </row>
    <row r="1051" spans="14:14" x14ac:dyDescent="0.2">
      <c r="N1051" s="2"/>
    </row>
    <row r="1052" spans="14:14" x14ac:dyDescent="0.2">
      <c r="N1052" s="2"/>
    </row>
    <row r="1053" spans="14:14" x14ac:dyDescent="0.2">
      <c r="N1053" s="2"/>
    </row>
    <row r="1054" spans="14:14" x14ac:dyDescent="0.2">
      <c r="N1054" s="2"/>
    </row>
    <row r="1055" spans="14:14" x14ac:dyDescent="0.2">
      <c r="N1055" s="2"/>
    </row>
    <row r="1056" spans="14:14" x14ac:dyDescent="0.2">
      <c r="N1056" s="2"/>
    </row>
    <row r="1057" spans="14:14" x14ac:dyDescent="0.2">
      <c r="N1057" s="2"/>
    </row>
    <row r="1058" spans="14:14" x14ac:dyDescent="0.2">
      <c r="N1058" s="2"/>
    </row>
    <row r="1059" spans="14:14" x14ac:dyDescent="0.2">
      <c r="N1059" s="2"/>
    </row>
    <row r="1060" spans="14:14" x14ac:dyDescent="0.2">
      <c r="N1060" s="2"/>
    </row>
    <row r="1061" spans="14:14" x14ac:dyDescent="0.2">
      <c r="N1061" s="2"/>
    </row>
    <row r="1062" spans="14:14" x14ac:dyDescent="0.2">
      <c r="N1062" s="2"/>
    </row>
    <row r="1063" spans="14:14" x14ac:dyDescent="0.2">
      <c r="N1063" s="2"/>
    </row>
    <row r="1064" spans="14:14" x14ac:dyDescent="0.2">
      <c r="N1064" s="2"/>
    </row>
    <row r="1065" spans="14:14" x14ac:dyDescent="0.2">
      <c r="N1065" s="2"/>
    </row>
    <row r="1066" spans="14:14" x14ac:dyDescent="0.2">
      <c r="N1066" s="2"/>
    </row>
    <row r="1067" spans="14:14" x14ac:dyDescent="0.2">
      <c r="N1067" s="2"/>
    </row>
    <row r="1068" spans="14:14" x14ac:dyDescent="0.2">
      <c r="N1068" s="2"/>
    </row>
    <row r="1069" spans="14:14" x14ac:dyDescent="0.2">
      <c r="N1069" s="2"/>
    </row>
    <row r="1070" spans="14:14" x14ac:dyDescent="0.2">
      <c r="N1070" s="2"/>
    </row>
    <row r="1071" spans="14:14" x14ac:dyDescent="0.2">
      <c r="N1071" s="2"/>
    </row>
    <row r="1072" spans="14:14" x14ac:dyDescent="0.2">
      <c r="N1072" s="2"/>
    </row>
    <row r="1073" spans="14:14" x14ac:dyDescent="0.2">
      <c r="N1073" s="2"/>
    </row>
    <row r="1074" spans="14:14" x14ac:dyDescent="0.2">
      <c r="N1074" s="2"/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EC84D-8E58-A446-A85A-DCD62C7A9305}">
  <dimension ref="A1:G1001"/>
  <sheetViews>
    <sheetView tabSelected="1" workbookViewId="0">
      <selection activeCell="H6" sqref="H6"/>
    </sheetView>
  </sheetViews>
  <sheetFormatPr baseColWidth="10" defaultColWidth="25" defaultRowHeight="16" x14ac:dyDescent="0.2"/>
  <sheetData>
    <row r="1" spans="1:7" x14ac:dyDescent="0.2">
      <c r="A1" s="6" t="s">
        <v>17</v>
      </c>
      <c r="B1" s="6" t="s">
        <v>13</v>
      </c>
      <c r="C1" s="6" t="s">
        <v>14</v>
      </c>
      <c r="D1" s="6" t="s">
        <v>15</v>
      </c>
      <c r="E1" s="6" t="s">
        <v>16</v>
      </c>
      <c r="F1" s="6" t="s">
        <v>22</v>
      </c>
      <c r="G1" s="6" t="s">
        <v>20</v>
      </c>
    </row>
    <row r="2" spans="1:7" x14ac:dyDescent="0.2">
      <c r="A2">
        <v>1</v>
      </c>
      <c r="B2">
        <f ca="1">_xlfn.BINOM.INV(('Study parameters and results'!$B$3*'Study parameters and results'!$B$6), 'Study parameters and results'!$B$4, RAND())</f>
        <v>60</v>
      </c>
      <c r="C2">
        <f ca="1">_xlfn.BINOM.INV(('Study parameters and results'!$G$17*(1-'Study parameters and results'!$B$6)),'Study parameters and results'!$B$5,RAND())</f>
        <v>78</v>
      </c>
      <c r="D2">
        <f ca="1">('Study parameters and results'!$B$3*'Study parameters and results'!$B$6)-B2</f>
        <v>140</v>
      </c>
      <c r="E2">
        <f ca="1">('Study parameters and results'!$B$3*(1-'Study parameters and results'!$B$6))-C2</f>
        <v>722</v>
      </c>
      <c r="F2" s="2">
        <f t="shared" ref="F2:F65" ca="1" si="0">(B2/D2)/(C2/E2)</f>
        <v>3.9670329670329672</v>
      </c>
      <c r="G2" s="2">
        <f t="shared" ref="G2:G65" ca="1" si="1">SQRT(1/B2+1/C2+1/D2+1/E2)</f>
        <v>0.19497455777942713</v>
      </c>
    </row>
    <row r="3" spans="1:7" x14ac:dyDescent="0.2">
      <c r="A3">
        <v>2</v>
      </c>
      <c r="B3">
        <f ca="1">_xlfn.BINOM.INV(('Study parameters and results'!$B$3*'Study parameters and results'!$B$6), 'Study parameters and results'!$B$4, RAND())</f>
        <v>60</v>
      </c>
      <c r="C3">
        <f ca="1">_xlfn.BINOM.INV(('Study parameters and results'!$G$17*(1-'Study parameters and results'!$B$6)),'Study parameters and results'!$B$5,RAND())</f>
        <v>73</v>
      </c>
      <c r="D3">
        <f ca="1">('Study parameters and results'!$B$3*'Study parameters and results'!$B$6)-B3</f>
        <v>140</v>
      </c>
      <c r="E3">
        <f ca="1">('Study parameters and results'!$B$3*(1-'Study parameters and results'!$B$6))-C3</f>
        <v>727</v>
      </c>
      <c r="F3" s="2">
        <f t="shared" ca="1" si="0"/>
        <v>4.2681017612524457</v>
      </c>
      <c r="G3" s="2">
        <f t="shared" ca="1" si="1"/>
        <v>0.19718942609821152</v>
      </c>
    </row>
    <row r="4" spans="1:7" x14ac:dyDescent="0.2">
      <c r="A4">
        <v>3</v>
      </c>
      <c r="B4">
        <f ca="1">_xlfn.BINOM.INV(('Study parameters and results'!$B$3*'Study parameters and results'!$B$6), 'Study parameters and results'!$B$4, RAND())</f>
        <v>73</v>
      </c>
      <c r="C4">
        <f ca="1">_xlfn.BINOM.INV(('Study parameters and results'!$G$17*(1-'Study parameters and results'!$B$6)),'Study parameters and results'!$B$5,RAND())</f>
        <v>75</v>
      </c>
      <c r="D4">
        <f ca="1">('Study parameters and results'!$B$3*'Study parameters and results'!$B$6)-B4</f>
        <v>127</v>
      </c>
      <c r="E4">
        <f ca="1">('Study parameters and results'!$B$3*(1-'Study parameters and results'!$B$6))-C4</f>
        <v>725</v>
      </c>
      <c r="F4" s="2">
        <f t="shared" ca="1" si="0"/>
        <v>5.5564304461942253</v>
      </c>
      <c r="G4" s="2">
        <f t="shared" ca="1" si="1"/>
        <v>0.19048698003585104</v>
      </c>
    </row>
    <row r="5" spans="1:7" x14ac:dyDescent="0.2">
      <c r="A5">
        <v>4</v>
      </c>
      <c r="B5">
        <f ca="1">_xlfn.BINOM.INV(('Study parameters and results'!$B$3*'Study parameters and results'!$B$6), 'Study parameters and results'!$B$4, RAND())</f>
        <v>48</v>
      </c>
      <c r="C5">
        <f ca="1">_xlfn.BINOM.INV(('Study parameters and results'!$G$17*(1-'Study parameters and results'!$B$6)),'Study parameters and results'!$B$5,RAND())</f>
        <v>79</v>
      </c>
      <c r="D5">
        <f ca="1">('Study parameters and results'!$B$3*'Study parameters and results'!$B$6)-B5</f>
        <v>152</v>
      </c>
      <c r="E5">
        <f ca="1">('Study parameters and results'!$B$3*(1-'Study parameters and results'!$B$6))-C5</f>
        <v>721</v>
      </c>
      <c r="F5" s="2">
        <f t="shared" ca="1" si="0"/>
        <v>2.8820786142571615</v>
      </c>
      <c r="G5" s="2">
        <f t="shared" ca="1" si="1"/>
        <v>0.20361107804308376</v>
      </c>
    </row>
    <row r="6" spans="1:7" x14ac:dyDescent="0.2">
      <c r="A6">
        <v>5</v>
      </c>
      <c r="B6">
        <f ca="1">_xlfn.BINOM.INV(('Study parameters and results'!$B$3*'Study parameters and results'!$B$6), 'Study parameters and results'!$B$4, RAND())</f>
        <v>81</v>
      </c>
      <c r="C6">
        <f ca="1">_xlfn.BINOM.INV(('Study parameters and results'!$G$17*(1-'Study parameters and results'!$B$6)),'Study parameters and results'!$B$5,RAND())</f>
        <v>92</v>
      </c>
      <c r="D6">
        <f ca="1">('Study parameters and results'!$B$3*'Study parameters and results'!$B$6)-B6</f>
        <v>119</v>
      </c>
      <c r="E6">
        <f ca="1">('Study parameters and results'!$B$3*(1-'Study parameters and results'!$B$6))-C6</f>
        <v>708</v>
      </c>
      <c r="F6" s="2">
        <f t="shared" ca="1" si="0"/>
        <v>5.2382170259408118</v>
      </c>
      <c r="G6" s="2">
        <f t="shared" ca="1" si="1"/>
        <v>0.18174442206792996</v>
      </c>
    </row>
    <row r="7" spans="1:7" x14ac:dyDescent="0.2">
      <c r="A7">
        <v>6</v>
      </c>
      <c r="B7">
        <f ca="1">_xlfn.BINOM.INV(('Study parameters and results'!$B$3*'Study parameters and results'!$B$6), 'Study parameters and results'!$B$4, RAND())</f>
        <v>54</v>
      </c>
      <c r="C7">
        <f ca="1">_xlfn.BINOM.INV(('Study parameters and results'!$G$17*(1-'Study parameters and results'!$B$6)),'Study parameters and results'!$B$5,RAND())</f>
        <v>64</v>
      </c>
      <c r="D7">
        <f ca="1">('Study parameters and results'!$B$3*'Study parameters and results'!$B$6)-B7</f>
        <v>146</v>
      </c>
      <c r="E7">
        <f ca="1">('Study parameters and results'!$B$3*(1-'Study parameters and results'!$B$6))-C7</f>
        <v>736</v>
      </c>
      <c r="F7" s="2">
        <f t="shared" ca="1" si="0"/>
        <v>4.2534246575342465</v>
      </c>
      <c r="G7" s="2">
        <f t="shared" ca="1" si="1"/>
        <v>0.20579487175142527</v>
      </c>
    </row>
    <row r="8" spans="1:7" x14ac:dyDescent="0.2">
      <c r="A8">
        <v>7</v>
      </c>
      <c r="B8">
        <f ca="1">_xlfn.BINOM.INV(('Study parameters and results'!$B$3*'Study parameters and results'!$B$6), 'Study parameters and results'!$B$4, RAND())</f>
        <v>69</v>
      </c>
      <c r="C8">
        <f ca="1">_xlfn.BINOM.INV(('Study parameters and results'!$G$17*(1-'Study parameters and results'!$B$6)),'Study parameters and results'!$B$5,RAND())</f>
        <v>61</v>
      </c>
      <c r="D8">
        <f ca="1">('Study parameters and results'!$B$3*'Study parameters and results'!$B$6)-B8</f>
        <v>131</v>
      </c>
      <c r="E8">
        <f ca="1">('Study parameters and results'!$B$3*(1-'Study parameters and results'!$B$6))-C8</f>
        <v>739</v>
      </c>
      <c r="F8" s="2">
        <f t="shared" ca="1" si="0"/>
        <v>6.3810536853960702</v>
      </c>
      <c r="G8" s="2">
        <f t="shared" ca="1" si="1"/>
        <v>0.19968215745362722</v>
      </c>
    </row>
    <row r="9" spans="1:7" x14ac:dyDescent="0.2">
      <c r="A9">
        <v>8</v>
      </c>
      <c r="B9">
        <f ca="1">_xlfn.BINOM.INV(('Study parameters and results'!$B$3*'Study parameters and results'!$B$6), 'Study parameters and results'!$B$4, RAND())</f>
        <v>79</v>
      </c>
      <c r="C9">
        <f ca="1">_xlfn.BINOM.INV(('Study parameters and results'!$G$17*(1-'Study parameters and results'!$B$6)),'Study parameters and results'!$B$5,RAND())</f>
        <v>62</v>
      </c>
      <c r="D9">
        <f ca="1">('Study parameters and results'!$B$3*'Study parameters and results'!$B$6)-B9</f>
        <v>121</v>
      </c>
      <c r="E9">
        <f ca="1">('Study parameters and results'!$B$3*(1-'Study parameters and results'!$B$6))-C9</f>
        <v>738</v>
      </c>
      <c r="F9" s="2">
        <f t="shared" ca="1" si="0"/>
        <v>7.7715275926419629</v>
      </c>
      <c r="G9" s="2">
        <f t="shared" ca="1" si="1"/>
        <v>0.19597636711149291</v>
      </c>
    </row>
    <row r="10" spans="1:7" x14ac:dyDescent="0.2">
      <c r="A10">
        <v>9</v>
      </c>
      <c r="B10">
        <f ca="1">_xlfn.BINOM.INV(('Study parameters and results'!$B$3*'Study parameters and results'!$B$6), 'Study parameters and results'!$B$4, RAND())</f>
        <v>67</v>
      </c>
      <c r="C10">
        <f ca="1">_xlfn.BINOM.INV(('Study parameters and results'!$G$17*(1-'Study parameters and results'!$B$6)),'Study parameters and results'!$B$5,RAND())</f>
        <v>66</v>
      </c>
      <c r="D10">
        <f ca="1">('Study parameters and results'!$B$3*'Study parameters and results'!$B$6)-B10</f>
        <v>133</v>
      </c>
      <c r="E10">
        <f ca="1">('Study parameters and results'!$B$3*(1-'Study parameters and results'!$B$6))-C10</f>
        <v>734</v>
      </c>
      <c r="F10" s="2">
        <f t="shared" ca="1" si="0"/>
        <v>5.602415128730919</v>
      </c>
      <c r="G10" s="2">
        <f t="shared" ca="1" si="1"/>
        <v>0.19737802080902575</v>
      </c>
    </row>
    <row r="11" spans="1:7" x14ac:dyDescent="0.2">
      <c r="A11">
        <v>10</v>
      </c>
      <c r="B11">
        <f ca="1">_xlfn.BINOM.INV(('Study parameters and results'!$B$3*'Study parameters and results'!$B$6), 'Study parameters and results'!$B$4, RAND())</f>
        <v>54</v>
      </c>
      <c r="C11">
        <f ca="1">_xlfn.BINOM.INV(('Study parameters and results'!$G$17*(1-'Study parameters and results'!$B$6)),'Study parameters and results'!$B$5,RAND())</f>
        <v>86</v>
      </c>
      <c r="D11">
        <f ca="1">('Study parameters and results'!$B$3*'Study parameters and results'!$B$6)-B11</f>
        <v>146</v>
      </c>
      <c r="E11">
        <f ca="1">('Study parameters and results'!$B$3*(1-'Study parameters and results'!$B$6))-C11</f>
        <v>714</v>
      </c>
      <c r="F11" s="2">
        <f t="shared" ca="1" si="0"/>
        <v>3.0707231602421152</v>
      </c>
      <c r="G11" s="2">
        <f t="shared" ca="1" si="1"/>
        <v>0.19594974046383806</v>
      </c>
    </row>
    <row r="12" spans="1:7" x14ac:dyDescent="0.2">
      <c r="A12">
        <v>11</v>
      </c>
      <c r="B12">
        <f ca="1">_xlfn.BINOM.INV(('Study parameters and results'!$B$3*'Study parameters and results'!$B$6), 'Study parameters and results'!$B$4, RAND())</f>
        <v>59</v>
      </c>
      <c r="C12">
        <f ca="1">_xlfn.BINOM.INV(('Study parameters and results'!$G$17*(1-'Study parameters and results'!$B$6)),'Study parameters and results'!$B$5,RAND())</f>
        <v>74</v>
      </c>
      <c r="D12">
        <f ca="1">('Study parameters and results'!$B$3*'Study parameters and results'!$B$6)-B12</f>
        <v>141</v>
      </c>
      <c r="E12">
        <f ca="1">('Study parameters and results'!$B$3*(1-'Study parameters and results'!$B$6))-C12</f>
        <v>726</v>
      </c>
      <c r="F12" s="2">
        <f t="shared" ca="1" si="0"/>
        <v>4.105232892466935</v>
      </c>
      <c r="G12" s="2">
        <f t="shared" ca="1" si="1"/>
        <v>0.19731263290972081</v>
      </c>
    </row>
    <row r="13" spans="1:7" x14ac:dyDescent="0.2">
      <c r="A13">
        <v>12</v>
      </c>
      <c r="B13">
        <f ca="1">_xlfn.BINOM.INV(('Study parameters and results'!$B$3*'Study parameters and results'!$B$6), 'Study parameters and results'!$B$4, RAND())</f>
        <v>62</v>
      </c>
      <c r="C13">
        <f ca="1">_xlfn.BINOM.INV(('Study parameters and results'!$G$17*(1-'Study parameters and results'!$B$6)),'Study parameters and results'!$B$5,RAND())</f>
        <v>70</v>
      </c>
      <c r="D13">
        <f ca="1">('Study parameters and results'!$B$3*'Study parameters and results'!$B$6)-B13</f>
        <v>138</v>
      </c>
      <c r="E13">
        <f ca="1">('Study parameters and results'!$B$3*(1-'Study parameters and results'!$B$6))-C13</f>
        <v>730</v>
      </c>
      <c r="F13" s="2">
        <f t="shared" ca="1" si="0"/>
        <v>4.6853002070393375</v>
      </c>
      <c r="G13" s="2">
        <f t="shared" ca="1" si="1"/>
        <v>0.19756261379388468</v>
      </c>
    </row>
    <row r="14" spans="1:7" x14ac:dyDescent="0.2">
      <c r="A14">
        <v>13</v>
      </c>
      <c r="B14">
        <f ca="1">_xlfn.BINOM.INV(('Study parameters and results'!$B$3*'Study parameters and results'!$B$6), 'Study parameters and results'!$B$4, RAND())</f>
        <v>58</v>
      </c>
      <c r="C14">
        <f ca="1">_xlfn.BINOM.INV(('Study parameters and results'!$G$17*(1-'Study parameters and results'!$B$6)),'Study parameters and results'!$B$5,RAND())</f>
        <v>76</v>
      </c>
      <c r="D14">
        <f ca="1">('Study parameters and results'!$B$3*'Study parameters and results'!$B$6)-B14</f>
        <v>142</v>
      </c>
      <c r="E14">
        <f ca="1">('Study parameters and results'!$B$3*(1-'Study parameters and results'!$B$6))-C14</f>
        <v>724</v>
      </c>
      <c r="F14" s="2">
        <f t="shared" ca="1" si="0"/>
        <v>3.8910303928836178</v>
      </c>
      <c r="G14" s="2">
        <f t="shared" ca="1" si="1"/>
        <v>0.19703487771947115</v>
      </c>
    </row>
    <row r="15" spans="1:7" x14ac:dyDescent="0.2">
      <c r="A15">
        <v>14</v>
      </c>
      <c r="B15">
        <f ca="1">_xlfn.BINOM.INV(('Study parameters and results'!$B$3*'Study parameters and results'!$B$6), 'Study parameters and results'!$B$4, RAND())</f>
        <v>67</v>
      </c>
      <c r="C15">
        <f ca="1">_xlfn.BINOM.INV(('Study parameters and results'!$G$17*(1-'Study parameters and results'!$B$6)),'Study parameters and results'!$B$5,RAND())</f>
        <v>86</v>
      </c>
      <c r="D15">
        <f ca="1">('Study parameters and results'!$B$3*'Study parameters and results'!$B$6)-B15</f>
        <v>133</v>
      </c>
      <c r="E15">
        <f ca="1">('Study parameters and results'!$B$3*(1-'Study parameters and results'!$B$6))-C15</f>
        <v>714</v>
      </c>
      <c r="F15" s="2">
        <f t="shared" ca="1" si="0"/>
        <v>4.1823745410036723</v>
      </c>
      <c r="G15" s="2">
        <f t="shared" ca="1" si="1"/>
        <v>0.18834180982363791</v>
      </c>
    </row>
    <row r="16" spans="1:7" x14ac:dyDescent="0.2">
      <c r="A16">
        <v>15</v>
      </c>
      <c r="B16">
        <f ca="1">_xlfn.BINOM.INV(('Study parameters and results'!$B$3*'Study parameters and results'!$B$6), 'Study parameters and results'!$B$4, RAND())</f>
        <v>61</v>
      </c>
      <c r="C16">
        <f ca="1">_xlfn.BINOM.INV(('Study parameters and results'!$G$17*(1-'Study parameters and results'!$B$6)),'Study parameters and results'!$B$5,RAND())</f>
        <v>85</v>
      </c>
      <c r="D16">
        <f ca="1">('Study parameters and results'!$B$3*'Study parameters and results'!$B$6)-B16</f>
        <v>139</v>
      </c>
      <c r="E16">
        <f ca="1">('Study parameters and results'!$B$3*(1-'Study parameters and results'!$B$6))-C16</f>
        <v>715</v>
      </c>
      <c r="F16" s="2">
        <f t="shared" ca="1" si="0"/>
        <v>3.6914938637325432</v>
      </c>
      <c r="G16" s="2">
        <f t="shared" ca="1" si="1"/>
        <v>0.19170548898824391</v>
      </c>
    </row>
    <row r="17" spans="1:7" x14ac:dyDescent="0.2">
      <c r="A17">
        <v>16</v>
      </c>
      <c r="B17">
        <f ca="1">_xlfn.BINOM.INV(('Study parameters and results'!$B$3*'Study parameters and results'!$B$6), 'Study parameters and results'!$B$4, RAND())</f>
        <v>55</v>
      </c>
      <c r="C17">
        <f ca="1">_xlfn.BINOM.INV(('Study parameters and results'!$G$17*(1-'Study parameters and results'!$B$6)),'Study parameters and results'!$B$5,RAND())</f>
        <v>76</v>
      </c>
      <c r="D17">
        <f ca="1">('Study parameters and results'!$B$3*'Study parameters and results'!$B$6)-B17</f>
        <v>145</v>
      </c>
      <c r="E17">
        <f ca="1">('Study parameters and results'!$B$3*(1-'Study parameters and results'!$B$6))-C17</f>
        <v>724</v>
      </c>
      <c r="F17" s="2">
        <f t="shared" ca="1" si="0"/>
        <v>3.6134301270417422</v>
      </c>
      <c r="G17" s="2">
        <f t="shared" ca="1" si="1"/>
        <v>0.19904140301055828</v>
      </c>
    </row>
    <row r="18" spans="1:7" x14ac:dyDescent="0.2">
      <c r="A18">
        <v>17</v>
      </c>
      <c r="B18">
        <f ca="1">_xlfn.BINOM.INV(('Study parameters and results'!$B$3*'Study parameters and results'!$B$6), 'Study parameters and results'!$B$4, RAND())</f>
        <v>66</v>
      </c>
      <c r="C18">
        <f ca="1">_xlfn.BINOM.INV(('Study parameters and results'!$G$17*(1-'Study parameters and results'!$B$6)),'Study parameters and results'!$B$5,RAND())</f>
        <v>92</v>
      </c>
      <c r="D18">
        <f ca="1">('Study parameters and results'!$B$3*'Study parameters and results'!$B$6)-B18</f>
        <v>134</v>
      </c>
      <c r="E18">
        <f ca="1">('Study parameters and results'!$B$3*(1-'Study parameters and results'!$B$6))-C18</f>
        <v>708</v>
      </c>
      <c r="F18" s="2">
        <f t="shared" ca="1" si="0"/>
        <v>3.790395846852693</v>
      </c>
      <c r="G18" s="2">
        <f t="shared" ca="1" si="1"/>
        <v>0.1868052363147289</v>
      </c>
    </row>
    <row r="19" spans="1:7" x14ac:dyDescent="0.2">
      <c r="A19">
        <v>18</v>
      </c>
      <c r="B19">
        <f ca="1">_xlfn.BINOM.INV(('Study parameters and results'!$B$3*'Study parameters and results'!$B$6), 'Study parameters and results'!$B$4, RAND())</f>
        <v>57</v>
      </c>
      <c r="C19">
        <f ca="1">_xlfn.BINOM.INV(('Study parameters and results'!$G$17*(1-'Study parameters and results'!$B$6)),'Study parameters and results'!$B$5,RAND())</f>
        <v>80</v>
      </c>
      <c r="D19">
        <f ca="1">('Study parameters and results'!$B$3*'Study parameters and results'!$B$6)-B19</f>
        <v>143</v>
      </c>
      <c r="E19">
        <f ca="1">('Study parameters and results'!$B$3*(1-'Study parameters and results'!$B$6))-C19</f>
        <v>720</v>
      </c>
      <c r="F19" s="2">
        <f t="shared" ca="1" si="0"/>
        <v>3.5874125874125875</v>
      </c>
      <c r="G19" s="2">
        <f t="shared" ca="1" si="1"/>
        <v>0.19602488497897069</v>
      </c>
    </row>
    <row r="20" spans="1:7" x14ac:dyDescent="0.2">
      <c r="A20">
        <v>19</v>
      </c>
      <c r="B20">
        <f ca="1">_xlfn.BINOM.INV(('Study parameters and results'!$B$3*'Study parameters and results'!$B$6), 'Study parameters and results'!$B$4, RAND())</f>
        <v>60</v>
      </c>
      <c r="C20">
        <f ca="1">_xlfn.BINOM.INV(('Study parameters and results'!$G$17*(1-'Study parameters and results'!$B$6)),'Study parameters and results'!$B$5,RAND())</f>
        <v>88</v>
      </c>
      <c r="D20">
        <f ca="1">('Study parameters and results'!$B$3*'Study parameters and results'!$B$6)-B20</f>
        <v>140</v>
      </c>
      <c r="E20">
        <f ca="1">('Study parameters and results'!$B$3*(1-'Study parameters and results'!$B$6))-C20</f>
        <v>712</v>
      </c>
      <c r="F20" s="2">
        <f t="shared" ca="1" si="0"/>
        <v>3.4675324675324672</v>
      </c>
      <c r="G20" s="2">
        <f t="shared" ca="1" si="1"/>
        <v>0.1912528550249189</v>
      </c>
    </row>
    <row r="21" spans="1:7" x14ac:dyDescent="0.2">
      <c r="A21">
        <v>20</v>
      </c>
      <c r="B21">
        <f ca="1">_xlfn.BINOM.INV(('Study parameters and results'!$B$3*'Study parameters and results'!$B$6), 'Study parameters and results'!$B$4, RAND())</f>
        <v>61</v>
      </c>
      <c r="C21">
        <f ca="1">_xlfn.BINOM.INV(('Study parameters and results'!$G$17*(1-'Study parameters and results'!$B$6)),'Study parameters and results'!$B$5,RAND())</f>
        <v>94</v>
      </c>
      <c r="D21">
        <f ca="1">('Study parameters and results'!$B$3*'Study parameters and results'!$B$6)-B21</f>
        <v>139</v>
      </c>
      <c r="E21">
        <f ca="1">('Study parameters and results'!$B$3*(1-'Study parameters and results'!$B$6))-C21</f>
        <v>706</v>
      </c>
      <c r="F21" s="2">
        <f t="shared" ca="1" si="0"/>
        <v>3.2960355120159193</v>
      </c>
      <c r="G21" s="2">
        <f t="shared" ca="1" si="1"/>
        <v>0.18879199054649709</v>
      </c>
    </row>
    <row r="22" spans="1:7" x14ac:dyDescent="0.2">
      <c r="A22">
        <v>21</v>
      </c>
      <c r="B22">
        <f ca="1">_xlfn.BINOM.INV(('Study parameters and results'!$B$3*'Study parameters and results'!$B$6), 'Study parameters and results'!$B$4, RAND())</f>
        <v>52</v>
      </c>
      <c r="C22">
        <f ca="1">_xlfn.BINOM.INV(('Study parameters and results'!$G$17*(1-'Study parameters and results'!$B$6)),'Study parameters and results'!$B$5,RAND())</f>
        <v>84</v>
      </c>
      <c r="D22">
        <f ca="1">('Study parameters and results'!$B$3*'Study parameters and results'!$B$6)-B22</f>
        <v>148</v>
      </c>
      <c r="E22">
        <f ca="1">('Study parameters and results'!$B$3*(1-'Study parameters and results'!$B$6))-C22</f>
        <v>716</v>
      </c>
      <c r="F22" s="2">
        <f t="shared" ca="1" si="0"/>
        <v>2.9948519948519952</v>
      </c>
      <c r="G22" s="2">
        <f t="shared" ca="1" si="1"/>
        <v>0.19821436864410366</v>
      </c>
    </row>
    <row r="23" spans="1:7" x14ac:dyDescent="0.2">
      <c r="A23">
        <v>22</v>
      </c>
      <c r="B23">
        <f ca="1">_xlfn.BINOM.INV(('Study parameters and results'!$B$3*'Study parameters and results'!$B$6), 'Study parameters and results'!$B$4, RAND())</f>
        <v>63</v>
      </c>
      <c r="C23">
        <f ca="1">_xlfn.BINOM.INV(('Study parameters and results'!$G$17*(1-'Study parameters and results'!$B$6)),'Study parameters and results'!$B$5,RAND())</f>
        <v>74</v>
      </c>
      <c r="D23">
        <f ca="1">('Study parameters and results'!$B$3*'Study parameters and results'!$B$6)-B23</f>
        <v>137</v>
      </c>
      <c r="E23">
        <f ca="1">('Study parameters and results'!$B$3*(1-'Study parameters and results'!$B$6))-C23</f>
        <v>726</v>
      </c>
      <c r="F23" s="2">
        <f t="shared" ca="1" si="0"/>
        <v>4.5115407378181098</v>
      </c>
      <c r="G23" s="2">
        <f t="shared" ca="1" si="1"/>
        <v>0.19509794957364787</v>
      </c>
    </row>
    <row r="24" spans="1:7" x14ac:dyDescent="0.2">
      <c r="A24">
        <v>23</v>
      </c>
      <c r="B24">
        <f ca="1">_xlfn.BINOM.INV(('Study parameters and results'!$B$3*'Study parameters and results'!$B$6), 'Study parameters and results'!$B$4, RAND())</f>
        <v>60</v>
      </c>
      <c r="C24">
        <f ca="1">_xlfn.BINOM.INV(('Study parameters and results'!$G$17*(1-'Study parameters and results'!$B$6)),'Study parameters and results'!$B$5,RAND())</f>
        <v>71</v>
      </c>
      <c r="D24">
        <f ca="1">('Study parameters and results'!$B$3*'Study parameters and results'!$B$6)-B24</f>
        <v>140</v>
      </c>
      <c r="E24">
        <f ca="1">('Study parameters and results'!$B$3*(1-'Study parameters and results'!$B$6))-C24</f>
        <v>729</v>
      </c>
      <c r="F24" s="2">
        <f t="shared" ca="1" si="0"/>
        <v>4.4004024144869218</v>
      </c>
      <c r="G24" s="2">
        <f t="shared" ca="1" si="1"/>
        <v>0.19815593093384862</v>
      </c>
    </row>
    <row r="25" spans="1:7" x14ac:dyDescent="0.2">
      <c r="A25">
        <v>24</v>
      </c>
      <c r="B25">
        <f ca="1">_xlfn.BINOM.INV(('Study parameters and results'!$B$3*'Study parameters and results'!$B$6), 'Study parameters and results'!$B$4, RAND())</f>
        <v>65</v>
      </c>
      <c r="C25">
        <f ca="1">_xlfn.BINOM.INV(('Study parameters and results'!$G$17*(1-'Study parameters and results'!$B$6)),'Study parameters and results'!$B$5,RAND())</f>
        <v>83</v>
      </c>
      <c r="D25">
        <f ca="1">('Study parameters and results'!$B$3*'Study parameters and results'!$B$6)-B25</f>
        <v>135</v>
      </c>
      <c r="E25">
        <f ca="1">('Study parameters and results'!$B$3*(1-'Study parameters and results'!$B$6))-C25</f>
        <v>717</v>
      </c>
      <c r="F25" s="2">
        <f t="shared" ca="1" si="0"/>
        <v>4.1593038821954487</v>
      </c>
      <c r="G25" s="2">
        <f t="shared" ca="1" si="1"/>
        <v>0.19035471021904643</v>
      </c>
    </row>
    <row r="26" spans="1:7" x14ac:dyDescent="0.2">
      <c r="A26">
        <v>25</v>
      </c>
      <c r="B26">
        <f ca="1">_xlfn.BINOM.INV(('Study parameters and results'!$B$3*'Study parameters and results'!$B$6), 'Study parameters and results'!$B$4, RAND())</f>
        <v>63</v>
      </c>
      <c r="C26">
        <f ca="1">_xlfn.BINOM.INV(('Study parameters and results'!$G$17*(1-'Study parameters and results'!$B$6)),'Study parameters and results'!$B$5,RAND())</f>
        <v>68</v>
      </c>
      <c r="D26">
        <f ca="1">('Study parameters and results'!$B$3*'Study parameters and results'!$B$6)-B26</f>
        <v>137</v>
      </c>
      <c r="E26">
        <f ca="1">('Study parameters and results'!$B$3*(1-'Study parameters and results'!$B$6))-C26</f>
        <v>732</v>
      </c>
      <c r="F26" s="2">
        <f t="shared" ca="1" si="0"/>
        <v>4.9501932159725204</v>
      </c>
      <c r="G26" s="2">
        <f t="shared" ca="1" si="1"/>
        <v>0.19810171255577017</v>
      </c>
    </row>
    <row r="27" spans="1:7" x14ac:dyDescent="0.2">
      <c r="A27">
        <v>26</v>
      </c>
      <c r="B27">
        <f ca="1">_xlfn.BINOM.INV(('Study parameters and results'!$B$3*'Study parameters and results'!$B$6), 'Study parameters and results'!$B$4, RAND())</f>
        <v>43</v>
      </c>
      <c r="C27">
        <f ca="1">_xlfn.BINOM.INV(('Study parameters and results'!$G$17*(1-'Study parameters and results'!$B$6)),'Study parameters and results'!$B$5,RAND())</f>
        <v>67</v>
      </c>
      <c r="D27">
        <f ca="1">('Study parameters and results'!$B$3*'Study parameters and results'!$B$6)-B27</f>
        <v>157</v>
      </c>
      <c r="E27">
        <f ca="1">('Study parameters and results'!$B$3*(1-'Study parameters and results'!$B$6))-C27</f>
        <v>733</v>
      </c>
      <c r="F27" s="2">
        <f t="shared" ca="1" si="0"/>
        <v>2.996387489305067</v>
      </c>
      <c r="G27" s="2">
        <f t="shared" ca="1" si="1"/>
        <v>0.21427755439995896</v>
      </c>
    </row>
    <row r="28" spans="1:7" x14ac:dyDescent="0.2">
      <c r="A28">
        <v>27</v>
      </c>
      <c r="B28">
        <f ca="1">_xlfn.BINOM.INV(('Study parameters and results'!$B$3*'Study parameters and results'!$B$6), 'Study parameters and results'!$B$4, RAND())</f>
        <v>50</v>
      </c>
      <c r="C28">
        <f ca="1">_xlfn.BINOM.INV(('Study parameters and results'!$G$17*(1-'Study parameters and results'!$B$6)),'Study parameters and results'!$B$5,RAND())</f>
        <v>87</v>
      </c>
      <c r="D28">
        <f ca="1">('Study parameters and results'!$B$3*'Study parameters and results'!$B$6)-B28</f>
        <v>150</v>
      </c>
      <c r="E28">
        <f ca="1">('Study parameters and results'!$B$3*(1-'Study parameters and results'!$B$6))-C28</f>
        <v>713</v>
      </c>
      <c r="F28" s="2">
        <f t="shared" ca="1" si="0"/>
        <v>2.7318007662835249</v>
      </c>
      <c r="G28" s="2">
        <f t="shared" ca="1" si="1"/>
        <v>0.19890561602028589</v>
      </c>
    </row>
    <row r="29" spans="1:7" x14ac:dyDescent="0.2">
      <c r="A29">
        <v>28</v>
      </c>
      <c r="B29">
        <f ca="1">_xlfn.BINOM.INV(('Study parameters and results'!$B$3*'Study parameters and results'!$B$6), 'Study parameters and results'!$B$4, RAND())</f>
        <v>60</v>
      </c>
      <c r="C29">
        <f ca="1">_xlfn.BINOM.INV(('Study parameters and results'!$G$17*(1-'Study parameters and results'!$B$6)),'Study parameters and results'!$B$5,RAND())</f>
        <v>67</v>
      </c>
      <c r="D29">
        <f ca="1">('Study parameters and results'!$B$3*'Study parameters and results'!$B$6)-B29</f>
        <v>140</v>
      </c>
      <c r="E29">
        <f ca="1">('Study parameters and results'!$B$3*(1-'Study parameters and results'!$B$6))-C29</f>
        <v>733</v>
      </c>
      <c r="F29" s="2">
        <f t="shared" ca="1" si="0"/>
        <v>4.6886993603411513</v>
      </c>
      <c r="G29" s="2">
        <f t="shared" ca="1" si="1"/>
        <v>0.20024773013462713</v>
      </c>
    </row>
    <row r="30" spans="1:7" x14ac:dyDescent="0.2">
      <c r="A30">
        <v>29</v>
      </c>
      <c r="B30">
        <f ca="1">_xlfn.BINOM.INV(('Study parameters and results'!$B$3*'Study parameters and results'!$B$6), 'Study parameters and results'!$B$4, RAND())</f>
        <v>52</v>
      </c>
      <c r="C30">
        <f ca="1">_xlfn.BINOM.INV(('Study parameters and results'!$G$17*(1-'Study parameters and results'!$B$6)),'Study parameters and results'!$B$5,RAND())</f>
        <v>86</v>
      </c>
      <c r="D30">
        <f ca="1">('Study parameters and results'!$B$3*'Study parameters and results'!$B$6)-B30</f>
        <v>148</v>
      </c>
      <c r="E30">
        <f ca="1">('Study parameters and results'!$B$3*(1-'Study parameters and results'!$B$6))-C30</f>
        <v>714</v>
      </c>
      <c r="F30" s="2">
        <f t="shared" ca="1" si="0"/>
        <v>2.9170333123821499</v>
      </c>
      <c r="G30" s="2">
        <f t="shared" ca="1" si="1"/>
        <v>0.1975246647595176</v>
      </c>
    </row>
    <row r="31" spans="1:7" x14ac:dyDescent="0.2">
      <c r="A31">
        <v>30</v>
      </c>
      <c r="B31">
        <f ca="1">_xlfn.BINOM.INV(('Study parameters and results'!$B$3*'Study parameters and results'!$B$6), 'Study parameters and results'!$B$4, RAND())</f>
        <v>60</v>
      </c>
      <c r="C31">
        <f ca="1">_xlfn.BINOM.INV(('Study parameters and results'!$G$17*(1-'Study parameters and results'!$B$6)),'Study parameters and results'!$B$5,RAND())</f>
        <v>76</v>
      </c>
      <c r="D31">
        <f ca="1">('Study parameters and results'!$B$3*'Study parameters and results'!$B$6)-B31</f>
        <v>140</v>
      </c>
      <c r="E31">
        <f ca="1">('Study parameters and results'!$B$3*(1-'Study parameters and results'!$B$6))-C31</f>
        <v>724</v>
      </c>
      <c r="F31" s="2">
        <f t="shared" ca="1" si="0"/>
        <v>4.0827067669172932</v>
      </c>
      <c r="G31" s="2">
        <f t="shared" ca="1" si="1"/>
        <v>0.19582807259425081</v>
      </c>
    </row>
    <row r="32" spans="1:7" x14ac:dyDescent="0.2">
      <c r="A32">
        <v>31</v>
      </c>
      <c r="B32">
        <f ca="1">_xlfn.BINOM.INV(('Study parameters and results'!$B$3*'Study parameters and results'!$B$6), 'Study parameters and results'!$B$4, RAND())</f>
        <v>64</v>
      </c>
      <c r="C32">
        <f ca="1">_xlfn.BINOM.INV(('Study parameters and results'!$G$17*(1-'Study parameters and results'!$B$6)),'Study parameters and results'!$B$5,RAND())</f>
        <v>76</v>
      </c>
      <c r="D32">
        <f ca="1">('Study parameters and results'!$B$3*'Study parameters and results'!$B$6)-B32</f>
        <v>136</v>
      </c>
      <c r="E32">
        <f ca="1">('Study parameters and results'!$B$3*(1-'Study parameters and results'!$B$6))-C32</f>
        <v>724</v>
      </c>
      <c r="F32" s="2">
        <f t="shared" ca="1" si="0"/>
        <v>4.4829721362229105</v>
      </c>
      <c r="G32" s="2">
        <f t="shared" ca="1" si="1"/>
        <v>0.19369318878816041</v>
      </c>
    </row>
    <row r="33" spans="1:7" x14ac:dyDescent="0.2">
      <c r="A33">
        <v>32</v>
      </c>
      <c r="B33">
        <f ca="1">_xlfn.BINOM.INV(('Study parameters and results'!$B$3*'Study parameters and results'!$B$6), 'Study parameters and results'!$B$4, RAND())</f>
        <v>54</v>
      </c>
      <c r="C33">
        <f ca="1">_xlfn.BINOM.INV(('Study parameters and results'!$G$17*(1-'Study parameters and results'!$B$6)),'Study parameters and results'!$B$5,RAND())</f>
        <v>85</v>
      </c>
      <c r="D33">
        <f ca="1">('Study parameters and results'!$B$3*'Study parameters and results'!$B$6)-B33</f>
        <v>146</v>
      </c>
      <c r="E33">
        <f ca="1">('Study parameters and results'!$B$3*(1-'Study parameters and results'!$B$6))-C33</f>
        <v>715</v>
      </c>
      <c r="F33" s="2">
        <f t="shared" ca="1" si="0"/>
        <v>3.1112006446414182</v>
      </c>
      <c r="G33" s="2">
        <f t="shared" ca="1" si="1"/>
        <v>0.19629350694296033</v>
      </c>
    </row>
    <row r="34" spans="1:7" x14ac:dyDescent="0.2">
      <c r="A34">
        <v>33</v>
      </c>
      <c r="B34">
        <f ca="1">_xlfn.BINOM.INV(('Study parameters and results'!$B$3*'Study parameters and results'!$B$6), 'Study parameters and results'!$B$4, RAND())</f>
        <v>55</v>
      </c>
      <c r="C34">
        <f ca="1">_xlfn.BINOM.INV(('Study parameters and results'!$G$17*(1-'Study parameters and results'!$B$6)),'Study parameters and results'!$B$5,RAND())</f>
        <v>87</v>
      </c>
      <c r="D34">
        <f ca="1">('Study parameters and results'!$B$3*'Study parameters and results'!$B$6)-B34</f>
        <v>145</v>
      </c>
      <c r="E34">
        <f ca="1">('Study parameters and results'!$B$3*(1-'Study parameters and results'!$B$6))-C34</f>
        <v>713</v>
      </c>
      <c r="F34" s="2">
        <f t="shared" ca="1" si="0"/>
        <v>3.1086008719778042</v>
      </c>
      <c r="G34" s="2">
        <f t="shared" ca="1" si="1"/>
        <v>0.19487213070036169</v>
      </c>
    </row>
    <row r="35" spans="1:7" x14ac:dyDescent="0.2">
      <c r="A35">
        <v>34</v>
      </c>
      <c r="B35">
        <f ca="1">_xlfn.BINOM.INV(('Study parameters and results'!$B$3*'Study parameters and results'!$B$6), 'Study parameters and results'!$B$4, RAND())</f>
        <v>56</v>
      </c>
      <c r="C35">
        <f ca="1">_xlfn.BINOM.INV(('Study parameters and results'!$G$17*(1-'Study parameters and results'!$B$6)),'Study parameters and results'!$B$5,RAND())</f>
        <v>81</v>
      </c>
      <c r="D35">
        <f ca="1">('Study parameters and results'!$B$3*'Study parameters and results'!$B$6)-B35</f>
        <v>144</v>
      </c>
      <c r="E35">
        <f ca="1">('Study parameters and results'!$B$3*(1-'Study parameters and results'!$B$6))-C35</f>
        <v>719</v>
      </c>
      <c r="F35" s="2">
        <f t="shared" ca="1" si="0"/>
        <v>3.4519890260631003</v>
      </c>
      <c r="G35" s="2">
        <f t="shared" ca="1" si="1"/>
        <v>0.1963111991152762</v>
      </c>
    </row>
    <row r="36" spans="1:7" x14ac:dyDescent="0.2">
      <c r="A36">
        <v>35</v>
      </c>
      <c r="B36">
        <f ca="1">_xlfn.BINOM.INV(('Study parameters and results'!$B$3*'Study parameters and results'!$B$6), 'Study parameters and results'!$B$4, RAND())</f>
        <v>64</v>
      </c>
      <c r="C36">
        <f ca="1">_xlfn.BINOM.INV(('Study parameters and results'!$G$17*(1-'Study parameters and results'!$B$6)),'Study parameters and results'!$B$5,RAND())</f>
        <v>73</v>
      </c>
      <c r="D36">
        <f ca="1">('Study parameters and results'!$B$3*'Study parameters and results'!$B$6)-B36</f>
        <v>136</v>
      </c>
      <c r="E36">
        <f ca="1">('Study parameters and results'!$B$3*(1-'Study parameters and results'!$B$6))-C36</f>
        <v>727</v>
      </c>
      <c r="F36" s="2">
        <f t="shared" ca="1" si="0"/>
        <v>4.6865431103948429</v>
      </c>
      <c r="G36" s="2">
        <f t="shared" ca="1" si="1"/>
        <v>0.19506944181980121</v>
      </c>
    </row>
    <row r="37" spans="1:7" x14ac:dyDescent="0.2">
      <c r="A37">
        <v>36</v>
      </c>
      <c r="B37">
        <f ca="1">_xlfn.BINOM.INV(('Study parameters and results'!$B$3*'Study parameters and results'!$B$6), 'Study parameters and results'!$B$4, RAND())</f>
        <v>50</v>
      </c>
      <c r="C37">
        <f ca="1">_xlfn.BINOM.INV(('Study parameters and results'!$G$17*(1-'Study parameters and results'!$B$6)),'Study parameters and results'!$B$5,RAND())</f>
        <v>80</v>
      </c>
      <c r="D37">
        <f ca="1">('Study parameters and results'!$B$3*'Study parameters and results'!$B$6)-B37</f>
        <v>150</v>
      </c>
      <c r="E37">
        <f ca="1">('Study parameters and results'!$B$3*(1-'Study parameters and results'!$B$6))-C37</f>
        <v>720</v>
      </c>
      <c r="F37" s="2">
        <f t="shared" ca="1" si="0"/>
        <v>3</v>
      </c>
      <c r="G37" s="2">
        <f t="shared" ca="1" si="1"/>
        <v>0.20138409955990955</v>
      </c>
    </row>
    <row r="38" spans="1:7" x14ac:dyDescent="0.2">
      <c r="A38">
        <v>37</v>
      </c>
      <c r="B38">
        <f ca="1">_xlfn.BINOM.INV(('Study parameters and results'!$B$3*'Study parameters and results'!$B$6), 'Study parameters and results'!$B$4, RAND())</f>
        <v>57</v>
      </c>
      <c r="C38">
        <f ca="1">_xlfn.BINOM.INV(('Study parameters and results'!$G$17*(1-'Study parameters and results'!$B$6)),'Study parameters and results'!$B$5,RAND())</f>
        <v>71</v>
      </c>
      <c r="D38">
        <f ca="1">('Study parameters and results'!$B$3*'Study parameters and results'!$B$6)-B38</f>
        <v>143</v>
      </c>
      <c r="E38">
        <f ca="1">('Study parameters and results'!$B$3*(1-'Study parameters and results'!$B$6))-C38</f>
        <v>729</v>
      </c>
      <c r="F38" s="2">
        <f t="shared" ca="1" si="0"/>
        <v>4.0926819659214022</v>
      </c>
      <c r="G38" s="2">
        <f t="shared" ca="1" si="1"/>
        <v>0.19998278875159775</v>
      </c>
    </row>
    <row r="39" spans="1:7" x14ac:dyDescent="0.2">
      <c r="A39">
        <v>38</v>
      </c>
      <c r="B39">
        <f ca="1">_xlfn.BINOM.INV(('Study parameters and results'!$B$3*'Study parameters and results'!$B$6), 'Study parameters and results'!$B$4, RAND())</f>
        <v>60</v>
      </c>
      <c r="C39">
        <f ca="1">_xlfn.BINOM.INV(('Study parameters and results'!$G$17*(1-'Study parameters and results'!$B$6)),'Study parameters and results'!$B$5,RAND())</f>
        <v>98</v>
      </c>
      <c r="D39">
        <f ca="1">('Study parameters and results'!$B$3*'Study parameters and results'!$B$6)-B39</f>
        <v>140</v>
      </c>
      <c r="E39">
        <f ca="1">('Study parameters and results'!$B$3*(1-'Study parameters and results'!$B$6))-C39</f>
        <v>702</v>
      </c>
      <c r="F39" s="2">
        <f t="shared" ca="1" si="0"/>
        <v>3.0699708454810497</v>
      </c>
      <c r="G39" s="2">
        <f t="shared" ca="1" si="1"/>
        <v>0.1882501178397461</v>
      </c>
    </row>
    <row r="40" spans="1:7" x14ac:dyDescent="0.2">
      <c r="A40">
        <v>39</v>
      </c>
      <c r="B40">
        <f ca="1">_xlfn.BINOM.INV(('Study parameters and results'!$B$3*'Study parameters and results'!$B$6), 'Study parameters and results'!$B$4, RAND())</f>
        <v>66</v>
      </c>
      <c r="C40">
        <f ca="1">_xlfn.BINOM.INV(('Study parameters and results'!$G$17*(1-'Study parameters and results'!$B$6)),'Study parameters and results'!$B$5,RAND())</f>
        <v>84</v>
      </c>
      <c r="D40">
        <f ca="1">('Study parameters and results'!$B$3*'Study parameters and results'!$B$6)-B40</f>
        <v>134</v>
      </c>
      <c r="E40">
        <f ca="1">('Study parameters and results'!$B$3*(1-'Study parameters and results'!$B$6))-C40</f>
        <v>716</v>
      </c>
      <c r="F40" s="2">
        <f t="shared" ca="1" si="0"/>
        <v>4.1982942430703618</v>
      </c>
      <c r="G40" s="2">
        <f t="shared" ca="1" si="1"/>
        <v>0.18951414635360067</v>
      </c>
    </row>
    <row r="41" spans="1:7" x14ac:dyDescent="0.2">
      <c r="A41">
        <v>40</v>
      </c>
      <c r="B41">
        <f ca="1">_xlfn.BINOM.INV(('Study parameters and results'!$B$3*'Study parameters and results'!$B$6), 'Study parameters and results'!$B$4, RAND())</f>
        <v>54</v>
      </c>
      <c r="C41">
        <f ca="1">_xlfn.BINOM.INV(('Study parameters and results'!$G$17*(1-'Study parameters and results'!$B$6)),'Study parameters and results'!$B$5,RAND())</f>
        <v>93</v>
      </c>
      <c r="D41">
        <f ca="1">('Study parameters and results'!$B$3*'Study parameters and results'!$B$6)-B41</f>
        <v>146</v>
      </c>
      <c r="E41">
        <f ca="1">('Study parameters and results'!$B$3*(1-'Study parameters and results'!$B$6))-C41</f>
        <v>707</v>
      </c>
      <c r="F41" s="2">
        <f t="shared" ca="1" si="0"/>
        <v>2.8117543084401238</v>
      </c>
      <c r="G41" s="2">
        <f t="shared" ca="1" si="1"/>
        <v>0.19373938400866278</v>
      </c>
    </row>
    <row r="42" spans="1:7" x14ac:dyDescent="0.2">
      <c r="A42">
        <v>41</v>
      </c>
      <c r="B42">
        <f ca="1">_xlfn.BINOM.INV(('Study parameters and results'!$B$3*'Study parameters and results'!$B$6), 'Study parameters and results'!$B$4, RAND())</f>
        <v>61</v>
      </c>
      <c r="C42">
        <f ca="1">_xlfn.BINOM.INV(('Study parameters and results'!$G$17*(1-'Study parameters and results'!$B$6)),'Study parameters and results'!$B$5,RAND())</f>
        <v>79</v>
      </c>
      <c r="D42">
        <f ca="1">('Study parameters and results'!$B$3*'Study parameters and results'!$B$6)-B42</f>
        <v>139</v>
      </c>
      <c r="E42">
        <f ca="1">('Study parameters and results'!$B$3*(1-'Study parameters and results'!$B$6))-C42</f>
        <v>721</v>
      </c>
      <c r="F42" s="2">
        <f t="shared" ca="1" si="0"/>
        <v>4.005190784081595</v>
      </c>
      <c r="G42" s="2">
        <f t="shared" ca="1" si="1"/>
        <v>0.19399195248097206</v>
      </c>
    </row>
    <row r="43" spans="1:7" x14ac:dyDescent="0.2">
      <c r="A43">
        <v>42</v>
      </c>
      <c r="B43">
        <f ca="1">_xlfn.BINOM.INV(('Study parameters and results'!$B$3*'Study parameters and results'!$B$6), 'Study parameters and results'!$B$4, RAND())</f>
        <v>47</v>
      </c>
      <c r="C43">
        <f ca="1">_xlfn.BINOM.INV(('Study parameters and results'!$G$17*(1-'Study parameters and results'!$B$6)),'Study parameters and results'!$B$5,RAND())</f>
        <v>76</v>
      </c>
      <c r="D43">
        <f ca="1">('Study parameters and results'!$B$3*'Study parameters and results'!$B$6)-B43</f>
        <v>153</v>
      </c>
      <c r="E43">
        <f ca="1">('Study parameters and results'!$B$3*(1-'Study parameters and results'!$B$6))-C43</f>
        <v>724</v>
      </c>
      <c r="F43" s="2">
        <f t="shared" ca="1" si="0"/>
        <v>2.9263845889232889</v>
      </c>
      <c r="G43" s="2">
        <f t="shared" ca="1" si="1"/>
        <v>0.20579517405312137</v>
      </c>
    </row>
    <row r="44" spans="1:7" x14ac:dyDescent="0.2">
      <c r="A44">
        <v>43</v>
      </c>
      <c r="B44">
        <f ca="1">_xlfn.BINOM.INV(('Study parameters and results'!$B$3*'Study parameters and results'!$B$6), 'Study parameters and results'!$B$4, RAND())</f>
        <v>63</v>
      </c>
      <c r="C44">
        <f ca="1">_xlfn.BINOM.INV(('Study parameters and results'!$G$17*(1-'Study parameters and results'!$B$6)),'Study parameters and results'!$B$5,RAND())</f>
        <v>63</v>
      </c>
      <c r="D44">
        <f ca="1">('Study parameters and results'!$B$3*'Study parameters and results'!$B$6)-B44</f>
        <v>137</v>
      </c>
      <c r="E44">
        <f ca="1">('Study parameters and results'!$B$3*(1-'Study parameters and results'!$B$6))-C44</f>
        <v>737</v>
      </c>
      <c r="F44" s="2">
        <f t="shared" ca="1" si="0"/>
        <v>5.3795620437956204</v>
      </c>
      <c r="G44" s="2">
        <f t="shared" ca="1" si="1"/>
        <v>0.20100287043260154</v>
      </c>
    </row>
    <row r="45" spans="1:7" x14ac:dyDescent="0.2">
      <c r="A45">
        <v>44</v>
      </c>
      <c r="B45">
        <f ca="1">_xlfn.BINOM.INV(('Study parameters and results'!$B$3*'Study parameters and results'!$B$6), 'Study parameters and results'!$B$4, RAND())</f>
        <v>62</v>
      </c>
      <c r="C45">
        <f ca="1">_xlfn.BINOM.INV(('Study parameters and results'!$G$17*(1-'Study parameters and results'!$B$6)),'Study parameters and results'!$B$5,RAND())</f>
        <v>72</v>
      </c>
      <c r="D45">
        <f ca="1">('Study parameters and results'!$B$3*'Study parameters and results'!$B$6)-B45</f>
        <v>138</v>
      </c>
      <c r="E45">
        <f ca="1">('Study parameters and results'!$B$3*(1-'Study parameters and results'!$B$6))-C45</f>
        <v>728</v>
      </c>
      <c r="F45" s="2">
        <f t="shared" ca="1" si="0"/>
        <v>4.5426731078904989</v>
      </c>
      <c r="G45" s="2">
        <f t="shared" ca="1" si="1"/>
        <v>0.19656531823333936</v>
      </c>
    </row>
    <row r="46" spans="1:7" x14ac:dyDescent="0.2">
      <c r="A46">
        <v>45</v>
      </c>
      <c r="B46">
        <f ca="1">_xlfn.BINOM.INV(('Study parameters and results'!$B$3*'Study parameters and results'!$B$6), 'Study parameters and results'!$B$4, RAND())</f>
        <v>62</v>
      </c>
      <c r="C46">
        <f ca="1">_xlfn.BINOM.INV(('Study parameters and results'!$G$17*(1-'Study parameters and results'!$B$6)),'Study parameters and results'!$B$5,RAND())</f>
        <v>79</v>
      </c>
      <c r="D46">
        <f ca="1">('Study parameters and results'!$B$3*'Study parameters and results'!$B$6)-B46</f>
        <v>138</v>
      </c>
      <c r="E46">
        <f ca="1">('Study parameters and results'!$B$3*(1-'Study parameters and results'!$B$6))-C46</f>
        <v>721</v>
      </c>
      <c r="F46" s="2">
        <f t="shared" ca="1" si="0"/>
        <v>4.1003485598972667</v>
      </c>
      <c r="G46" s="2">
        <f t="shared" ca="1" si="1"/>
        <v>0.19344404738779397</v>
      </c>
    </row>
    <row r="47" spans="1:7" x14ac:dyDescent="0.2">
      <c r="A47">
        <v>46</v>
      </c>
      <c r="B47">
        <f ca="1">_xlfn.BINOM.INV(('Study parameters and results'!$B$3*'Study parameters and results'!$B$6), 'Study parameters and results'!$B$4, RAND())</f>
        <v>62</v>
      </c>
      <c r="C47">
        <f ca="1">_xlfn.BINOM.INV(('Study parameters and results'!$G$17*(1-'Study parameters and results'!$B$6)),'Study parameters and results'!$B$5,RAND())</f>
        <v>88</v>
      </c>
      <c r="D47">
        <f ca="1">('Study parameters and results'!$B$3*'Study parameters and results'!$B$6)-B47</f>
        <v>138</v>
      </c>
      <c r="E47">
        <f ca="1">('Study parameters and results'!$B$3*(1-'Study parameters and results'!$B$6))-C47</f>
        <v>712</v>
      </c>
      <c r="F47" s="2">
        <f t="shared" ca="1" si="0"/>
        <v>3.6350461133069829</v>
      </c>
      <c r="G47" s="2">
        <f t="shared" ca="1" si="1"/>
        <v>0.19011454393422286</v>
      </c>
    </row>
    <row r="48" spans="1:7" x14ac:dyDescent="0.2">
      <c r="A48">
        <v>47</v>
      </c>
      <c r="B48">
        <f ca="1">_xlfn.BINOM.INV(('Study parameters and results'!$B$3*'Study parameters and results'!$B$6), 'Study parameters and results'!$B$4, RAND())</f>
        <v>54</v>
      </c>
      <c r="C48">
        <f ca="1">_xlfn.BINOM.INV(('Study parameters and results'!$G$17*(1-'Study parameters and results'!$B$6)),'Study parameters and results'!$B$5,RAND())</f>
        <v>70</v>
      </c>
      <c r="D48">
        <f ca="1">('Study parameters and results'!$B$3*'Study parameters and results'!$B$6)-B48</f>
        <v>146</v>
      </c>
      <c r="E48">
        <f ca="1">('Study parameters and results'!$B$3*(1-'Study parameters and results'!$B$6))-C48</f>
        <v>730</v>
      </c>
      <c r="F48" s="2">
        <f t="shared" ca="1" si="0"/>
        <v>3.8571428571428572</v>
      </c>
      <c r="G48" s="2">
        <f t="shared" ca="1" si="1"/>
        <v>0.20254236812683066</v>
      </c>
    </row>
    <row r="49" spans="1:7" x14ac:dyDescent="0.2">
      <c r="A49">
        <v>48</v>
      </c>
      <c r="B49">
        <f ca="1">_xlfn.BINOM.INV(('Study parameters and results'!$B$3*'Study parameters and results'!$B$6), 'Study parameters and results'!$B$4, RAND())</f>
        <v>55</v>
      </c>
      <c r="C49">
        <f ca="1">_xlfn.BINOM.INV(('Study parameters and results'!$G$17*(1-'Study parameters and results'!$B$6)),'Study parameters and results'!$B$5,RAND())</f>
        <v>72</v>
      </c>
      <c r="D49">
        <f ca="1">('Study parameters and results'!$B$3*'Study parameters and results'!$B$6)-B49</f>
        <v>145</v>
      </c>
      <c r="E49">
        <f ca="1">('Study parameters and results'!$B$3*(1-'Study parameters and results'!$B$6))-C49</f>
        <v>728</v>
      </c>
      <c r="F49" s="2">
        <f t="shared" ca="1" si="0"/>
        <v>3.8352490421455938</v>
      </c>
      <c r="G49" s="2">
        <f t="shared" ca="1" si="1"/>
        <v>0.20085040494973211</v>
      </c>
    </row>
    <row r="50" spans="1:7" x14ac:dyDescent="0.2">
      <c r="A50">
        <v>49</v>
      </c>
      <c r="B50">
        <f ca="1">_xlfn.BINOM.INV(('Study parameters and results'!$B$3*'Study parameters and results'!$B$6), 'Study parameters and results'!$B$4, RAND())</f>
        <v>56</v>
      </c>
      <c r="C50">
        <f ca="1">_xlfn.BINOM.INV(('Study parameters and results'!$G$17*(1-'Study parameters and results'!$B$6)),'Study parameters and results'!$B$5,RAND())</f>
        <v>89</v>
      </c>
      <c r="D50">
        <f ca="1">('Study parameters and results'!$B$3*'Study parameters and results'!$B$6)-B50</f>
        <v>144</v>
      </c>
      <c r="E50">
        <f ca="1">('Study parameters and results'!$B$3*(1-'Study parameters and results'!$B$6))-C50</f>
        <v>711</v>
      </c>
      <c r="F50" s="2">
        <f t="shared" ca="1" si="0"/>
        <v>3.1067415730337076</v>
      </c>
      <c r="G50" s="2">
        <f t="shared" ca="1" si="1"/>
        <v>0.19350455322463916</v>
      </c>
    </row>
    <row r="51" spans="1:7" x14ac:dyDescent="0.2">
      <c r="A51">
        <v>50</v>
      </c>
      <c r="B51">
        <f ca="1">_xlfn.BINOM.INV(('Study parameters and results'!$B$3*'Study parameters and results'!$B$6), 'Study parameters and results'!$B$4, RAND())</f>
        <v>63</v>
      </c>
      <c r="C51">
        <f ca="1">_xlfn.BINOM.INV(('Study parameters and results'!$G$17*(1-'Study parameters and results'!$B$6)),'Study parameters and results'!$B$5,RAND())</f>
        <v>85</v>
      </c>
      <c r="D51">
        <f ca="1">('Study parameters and results'!$B$3*'Study parameters and results'!$B$6)-B51</f>
        <v>137</v>
      </c>
      <c r="E51">
        <f ca="1">('Study parameters and results'!$B$3*(1-'Study parameters and results'!$B$6))-C51</f>
        <v>715</v>
      </c>
      <c r="F51" s="2">
        <f t="shared" ca="1" si="0"/>
        <v>3.8681837698583084</v>
      </c>
      <c r="G51" s="2">
        <f t="shared" ca="1" si="1"/>
        <v>0.19061897394268734</v>
      </c>
    </row>
    <row r="52" spans="1:7" x14ac:dyDescent="0.2">
      <c r="A52">
        <v>51</v>
      </c>
      <c r="B52">
        <f ca="1">_xlfn.BINOM.INV(('Study parameters and results'!$B$3*'Study parameters and results'!$B$6), 'Study parameters and results'!$B$4, RAND())</f>
        <v>59</v>
      </c>
      <c r="C52">
        <f ca="1">_xlfn.BINOM.INV(('Study parameters and results'!$G$17*(1-'Study parameters and results'!$B$6)),'Study parameters and results'!$B$5,RAND())</f>
        <v>88</v>
      </c>
      <c r="D52">
        <f ca="1">('Study parameters and results'!$B$3*'Study parameters and results'!$B$6)-B52</f>
        <v>141</v>
      </c>
      <c r="E52">
        <f ca="1">('Study parameters and results'!$B$3*(1-'Study parameters and results'!$B$6))-C52</f>
        <v>712</v>
      </c>
      <c r="F52" s="2">
        <f t="shared" ca="1" si="0"/>
        <v>3.385557704706641</v>
      </c>
      <c r="G52" s="2">
        <f t="shared" ca="1" si="1"/>
        <v>0.19185797317180228</v>
      </c>
    </row>
    <row r="53" spans="1:7" x14ac:dyDescent="0.2">
      <c r="A53">
        <v>52</v>
      </c>
      <c r="B53">
        <f ca="1">_xlfn.BINOM.INV(('Study parameters and results'!$B$3*'Study parameters and results'!$B$6), 'Study parameters and results'!$B$4, RAND())</f>
        <v>59</v>
      </c>
      <c r="C53">
        <f ca="1">_xlfn.BINOM.INV(('Study parameters and results'!$G$17*(1-'Study parameters and results'!$B$6)),'Study parameters and results'!$B$5,RAND())</f>
        <v>91</v>
      </c>
      <c r="D53">
        <f ca="1">('Study parameters and results'!$B$3*'Study parameters and results'!$B$6)-B53</f>
        <v>141</v>
      </c>
      <c r="E53">
        <f ca="1">('Study parameters and results'!$B$3*(1-'Study parameters and results'!$B$6))-C53</f>
        <v>709</v>
      </c>
      <c r="F53" s="2">
        <f t="shared" ca="1" si="0"/>
        <v>3.2601511963214094</v>
      </c>
      <c r="G53" s="2">
        <f t="shared" ca="1" si="1"/>
        <v>0.19089473368452878</v>
      </c>
    </row>
    <row r="54" spans="1:7" x14ac:dyDescent="0.2">
      <c r="A54">
        <v>53</v>
      </c>
      <c r="B54">
        <f ca="1">_xlfn.BINOM.INV(('Study parameters and results'!$B$3*'Study parameters and results'!$B$6), 'Study parameters and results'!$B$4, RAND())</f>
        <v>63</v>
      </c>
      <c r="C54">
        <f ca="1">_xlfn.BINOM.INV(('Study parameters and results'!$G$17*(1-'Study parameters and results'!$B$6)),'Study parameters and results'!$B$5,RAND())</f>
        <v>83</v>
      </c>
      <c r="D54">
        <f ca="1">('Study parameters and results'!$B$3*'Study parameters and results'!$B$6)-B54</f>
        <v>137</v>
      </c>
      <c r="E54">
        <f ca="1">('Study parameters and results'!$B$3*(1-'Study parameters and results'!$B$6))-C54</f>
        <v>717</v>
      </c>
      <c r="F54" s="2">
        <f t="shared" ca="1" si="0"/>
        <v>3.9724738369536543</v>
      </c>
      <c r="G54" s="2">
        <f t="shared" ca="1" si="1"/>
        <v>0.19135093116199597</v>
      </c>
    </row>
    <row r="55" spans="1:7" x14ac:dyDescent="0.2">
      <c r="A55">
        <v>54</v>
      </c>
      <c r="B55">
        <f ca="1">_xlfn.BINOM.INV(('Study parameters and results'!$B$3*'Study parameters and results'!$B$6), 'Study parameters and results'!$B$4, RAND())</f>
        <v>61</v>
      </c>
      <c r="C55">
        <f ca="1">_xlfn.BINOM.INV(('Study parameters and results'!$G$17*(1-'Study parameters and results'!$B$6)),'Study parameters and results'!$B$5,RAND())</f>
        <v>70</v>
      </c>
      <c r="D55">
        <f ca="1">('Study parameters and results'!$B$3*'Study parameters and results'!$B$6)-B55</f>
        <v>139</v>
      </c>
      <c r="E55">
        <f ca="1">('Study parameters and results'!$B$3*(1-'Study parameters and results'!$B$6))-C55</f>
        <v>730</v>
      </c>
      <c r="F55" s="2">
        <f t="shared" ca="1" si="0"/>
        <v>4.5765673175745123</v>
      </c>
      <c r="G55" s="2">
        <f t="shared" ca="1" si="1"/>
        <v>0.19809912803109531</v>
      </c>
    </row>
    <row r="56" spans="1:7" x14ac:dyDescent="0.2">
      <c r="A56">
        <v>55</v>
      </c>
      <c r="B56">
        <f ca="1">_xlfn.BINOM.INV(('Study parameters and results'!$B$3*'Study parameters and results'!$B$6), 'Study parameters and results'!$B$4, RAND())</f>
        <v>60</v>
      </c>
      <c r="C56">
        <f ca="1">_xlfn.BINOM.INV(('Study parameters and results'!$G$17*(1-'Study parameters and results'!$B$6)),'Study parameters and results'!$B$5,RAND())</f>
        <v>89</v>
      </c>
      <c r="D56">
        <f ca="1">('Study parameters and results'!$B$3*'Study parameters and results'!$B$6)-B56</f>
        <v>140</v>
      </c>
      <c r="E56">
        <f ca="1">('Study parameters and results'!$B$3*(1-'Study parameters and results'!$B$6))-C56</f>
        <v>711</v>
      </c>
      <c r="F56" s="2">
        <f t="shared" ca="1" si="0"/>
        <v>3.4237560192616368</v>
      </c>
      <c r="G56" s="2">
        <f t="shared" ca="1" si="1"/>
        <v>0.19092393413766573</v>
      </c>
    </row>
    <row r="57" spans="1:7" x14ac:dyDescent="0.2">
      <c r="A57">
        <v>56</v>
      </c>
      <c r="B57">
        <f ca="1">_xlfn.BINOM.INV(('Study parameters and results'!$B$3*'Study parameters and results'!$B$6), 'Study parameters and results'!$B$4, RAND())</f>
        <v>54</v>
      </c>
      <c r="C57">
        <f ca="1">_xlfn.BINOM.INV(('Study parameters and results'!$G$17*(1-'Study parameters and results'!$B$6)),'Study parameters and results'!$B$5,RAND())</f>
        <v>71</v>
      </c>
      <c r="D57">
        <f ca="1">('Study parameters and results'!$B$3*'Study parameters and results'!$B$6)-B57</f>
        <v>146</v>
      </c>
      <c r="E57">
        <f ca="1">('Study parameters and results'!$B$3*(1-'Study parameters and results'!$B$6))-C57</f>
        <v>729</v>
      </c>
      <c r="F57" s="2">
        <f t="shared" ca="1" si="0"/>
        <v>3.7976075631873432</v>
      </c>
      <c r="G57" s="2">
        <f t="shared" ca="1" si="1"/>
        <v>0.20204970364182187</v>
      </c>
    </row>
    <row r="58" spans="1:7" x14ac:dyDescent="0.2">
      <c r="A58">
        <v>57</v>
      </c>
      <c r="B58">
        <f ca="1">_xlfn.BINOM.INV(('Study parameters and results'!$B$3*'Study parameters and results'!$B$6), 'Study parameters and results'!$B$4, RAND())</f>
        <v>49</v>
      </c>
      <c r="C58">
        <f ca="1">_xlfn.BINOM.INV(('Study parameters and results'!$G$17*(1-'Study parameters and results'!$B$6)),'Study parameters and results'!$B$5,RAND())</f>
        <v>75</v>
      </c>
      <c r="D58">
        <f ca="1">('Study parameters and results'!$B$3*'Study parameters and results'!$B$6)-B58</f>
        <v>151</v>
      </c>
      <c r="E58">
        <f ca="1">('Study parameters and results'!$B$3*(1-'Study parameters and results'!$B$6))-C58</f>
        <v>725</v>
      </c>
      <c r="F58" s="2">
        <f t="shared" ca="1" si="0"/>
        <v>3.1368653421633552</v>
      </c>
      <c r="G58" s="2">
        <f t="shared" ca="1" si="1"/>
        <v>0.20431182907447731</v>
      </c>
    </row>
    <row r="59" spans="1:7" x14ac:dyDescent="0.2">
      <c r="A59">
        <v>58</v>
      </c>
      <c r="B59">
        <f ca="1">_xlfn.BINOM.INV(('Study parameters and results'!$B$3*'Study parameters and results'!$B$6), 'Study parameters and results'!$B$4, RAND())</f>
        <v>75</v>
      </c>
      <c r="C59">
        <f ca="1">_xlfn.BINOM.INV(('Study parameters and results'!$G$17*(1-'Study parameters and results'!$B$6)),'Study parameters and results'!$B$5,RAND())</f>
        <v>80</v>
      </c>
      <c r="D59">
        <f ca="1">('Study parameters and results'!$B$3*'Study parameters and results'!$B$6)-B59</f>
        <v>125</v>
      </c>
      <c r="E59">
        <f ca="1">('Study parameters and results'!$B$3*(1-'Study parameters and results'!$B$6))-C59</f>
        <v>720</v>
      </c>
      <c r="F59" s="2">
        <f t="shared" ca="1" si="0"/>
        <v>5.4</v>
      </c>
      <c r="G59" s="2">
        <f t="shared" ca="1" si="1"/>
        <v>0.18767584347012331</v>
      </c>
    </row>
    <row r="60" spans="1:7" x14ac:dyDescent="0.2">
      <c r="A60">
        <v>59</v>
      </c>
      <c r="B60">
        <f ca="1">_xlfn.BINOM.INV(('Study parameters and results'!$B$3*'Study parameters and results'!$B$6), 'Study parameters and results'!$B$4, RAND())</f>
        <v>62</v>
      </c>
      <c r="C60">
        <f ca="1">_xlfn.BINOM.INV(('Study parameters and results'!$G$17*(1-'Study parameters and results'!$B$6)),'Study parameters and results'!$B$5,RAND())</f>
        <v>84</v>
      </c>
      <c r="D60">
        <f ca="1">('Study parameters and results'!$B$3*'Study parameters and results'!$B$6)-B60</f>
        <v>138</v>
      </c>
      <c r="E60">
        <f ca="1">('Study parameters and results'!$B$3*(1-'Study parameters and results'!$B$6))-C60</f>
        <v>716</v>
      </c>
      <c r="F60" s="2">
        <f t="shared" ca="1" si="0"/>
        <v>3.8295376121463076</v>
      </c>
      <c r="G60" s="2">
        <f t="shared" ca="1" si="1"/>
        <v>0.19151192918226623</v>
      </c>
    </row>
    <row r="61" spans="1:7" x14ac:dyDescent="0.2">
      <c r="A61">
        <v>60</v>
      </c>
      <c r="B61">
        <f ca="1">_xlfn.BINOM.INV(('Study parameters and results'!$B$3*'Study parameters and results'!$B$6), 'Study parameters and results'!$B$4, RAND())</f>
        <v>60</v>
      </c>
      <c r="C61">
        <f ca="1">_xlfn.BINOM.INV(('Study parameters and results'!$G$17*(1-'Study parameters and results'!$B$6)),'Study parameters and results'!$B$5,RAND())</f>
        <v>83</v>
      </c>
      <c r="D61">
        <f ca="1">('Study parameters and results'!$B$3*'Study parameters and results'!$B$6)-B61</f>
        <v>140</v>
      </c>
      <c r="E61">
        <f ca="1">('Study parameters and results'!$B$3*(1-'Study parameters and results'!$B$6))-C61</f>
        <v>717</v>
      </c>
      <c r="F61" s="2">
        <f t="shared" ca="1" si="0"/>
        <v>3.7022375215146299</v>
      </c>
      <c r="G61" s="2">
        <f t="shared" ca="1" si="1"/>
        <v>0.1930088514034477</v>
      </c>
    </row>
    <row r="62" spans="1:7" x14ac:dyDescent="0.2">
      <c r="A62">
        <v>61</v>
      </c>
      <c r="B62">
        <f ca="1">_xlfn.BINOM.INV(('Study parameters and results'!$B$3*'Study parameters and results'!$B$6), 'Study parameters and results'!$B$4, RAND())</f>
        <v>59</v>
      </c>
      <c r="C62">
        <f ca="1">_xlfn.BINOM.INV(('Study parameters and results'!$G$17*(1-'Study parameters and results'!$B$6)),'Study parameters and results'!$B$5,RAND())</f>
        <v>76</v>
      </c>
      <c r="D62">
        <f ca="1">('Study parameters and results'!$B$3*'Study parameters and results'!$B$6)-B62</f>
        <v>141</v>
      </c>
      <c r="E62">
        <f ca="1">('Study parameters and results'!$B$3*(1-'Study parameters and results'!$B$6))-C62</f>
        <v>724</v>
      </c>
      <c r="F62" s="2">
        <f t="shared" ca="1" si="0"/>
        <v>3.9861888764464353</v>
      </c>
      <c r="G62" s="2">
        <f t="shared" ca="1" si="1"/>
        <v>0.19641909614492306</v>
      </c>
    </row>
    <row r="63" spans="1:7" x14ac:dyDescent="0.2">
      <c r="A63">
        <v>62</v>
      </c>
      <c r="B63">
        <f ca="1">_xlfn.BINOM.INV(('Study parameters and results'!$B$3*'Study parameters and results'!$B$6), 'Study parameters and results'!$B$4, RAND())</f>
        <v>65</v>
      </c>
      <c r="C63">
        <f ca="1">_xlfn.BINOM.INV(('Study parameters and results'!$G$17*(1-'Study parameters and results'!$B$6)),'Study parameters and results'!$B$5,RAND())</f>
        <v>66</v>
      </c>
      <c r="D63">
        <f ca="1">('Study parameters and results'!$B$3*'Study parameters and results'!$B$6)-B63</f>
        <v>135</v>
      </c>
      <c r="E63">
        <f ca="1">('Study parameters and results'!$B$3*(1-'Study parameters and results'!$B$6))-C63</f>
        <v>734</v>
      </c>
      <c r="F63" s="2">
        <f t="shared" ca="1" si="0"/>
        <v>5.354657687991021</v>
      </c>
      <c r="G63" s="2">
        <f t="shared" ca="1" si="1"/>
        <v>0.19825724643427647</v>
      </c>
    </row>
    <row r="64" spans="1:7" x14ac:dyDescent="0.2">
      <c r="A64">
        <v>63</v>
      </c>
      <c r="B64">
        <f ca="1">_xlfn.BINOM.INV(('Study parameters and results'!$B$3*'Study parameters and results'!$B$6), 'Study parameters and results'!$B$4, RAND())</f>
        <v>62</v>
      </c>
      <c r="C64">
        <f ca="1">_xlfn.BINOM.INV(('Study parameters and results'!$G$17*(1-'Study parameters and results'!$B$6)),'Study parameters and results'!$B$5,RAND())</f>
        <v>76</v>
      </c>
      <c r="D64">
        <f ca="1">('Study parameters and results'!$B$3*'Study parameters and results'!$B$6)-B64</f>
        <v>138</v>
      </c>
      <c r="E64">
        <f ca="1">('Study parameters and results'!$B$3*(1-'Study parameters and results'!$B$6))-C64</f>
        <v>724</v>
      </c>
      <c r="F64" s="2">
        <f t="shared" ca="1" si="0"/>
        <v>4.2799389778794819</v>
      </c>
      <c r="G64" s="2">
        <f t="shared" ca="1" si="1"/>
        <v>0.1947165100244817</v>
      </c>
    </row>
    <row r="65" spans="1:7" x14ac:dyDescent="0.2">
      <c r="A65">
        <v>64</v>
      </c>
      <c r="B65">
        <f ca="1">_xlfn.BINOM.INV(('Study parameters and results'!$B$3*'Study parameters and results'!$B$6), 'Study parameters and results'!$B$4, RAND())</f>
        <v>61</v>
      </c>
      <c r="C65">
        <f ca="1">_xlfn.BINOM.INV(('Study parameters and results'!$G$17*(1-'Study parameters and results'!$B$6)),'Study parameters and results'!$B$5,RAND())</f>
        <v>74</v>
      </c>
      <c r="D65">
        <f ca="1">('Study parameters and results'!$B$3*'Study parameters and results'!$B$6)-B65</f>
        <v>139</v>
      </c>
      <c r="E65">
        <f ca="1">('Study parameters and results'!$B$3*(1-'Study parameters and results'!$B$6))-C65</f>
        <v>726</v>
      </c>
      <c r="F65" s="2">
        <f t="shared" ca="1" si="0"/>
        <v>4.305463737118413</v>
      </c>
      <c r="G65" s="2">
        <f t="shared" ca="1" si="1"/>
        <v>0.19615965744540961</v>
      </c>
    </row>
    <row r="66" spans="1:7" x14ac:dyDescent="0.2">
      <c r="A66">
        <v>65</v>
      </c>
      <c r="B66">
        <f ca="1">_xlfn.BINOM.INV(('Study parameters and results'!$B$3*'Study parameters and results'!$B$6), 'Study parameters and results'!$B$4, RAND())</f>
        <v>55</v>
      </c>
      <c r="C66">
        <f ca="1">_xlfn.BINOM.INV(('Study parameters and results'!$G$17*(1-'Study parameters and results'!$B$6)),'Study parameters and results'!$B$5,RAND())</f>
        <v>82</v>
      </c>
      <c r="D66">
        <f ca="1">('Study parameters and results'!$B$3*'Study parameters and results'!$B$6)-B66</f>
        <v>145</v>
      </c>
      <c r="E66">
        <f ca="1">('Study parameters and results'!$B$3*(1-'Study parameters and results'!$B$6))-C66</f>
        <v>718</v>
      </c>
      <c r="F66" s="2">
        <f t="shared" ref="F66:F129" ca="1" si="2">(B66/D66)/(C66/E66)</f>
        <v>3.3212783851976448</v>
      </c>
      <c r="G66" s="2">
        <f t="shared" ref="G66:G129" ca="1" si="3">SQRT(1/B66+1/C66+1/D66+1/E66)</f>
        <v>0.1966373553456788</v>
      </c>
    </row>
    <row r="67" spans="1:7" x14ac:dyDescent="0.2">
      <c r="A67">
        <v>66</v>
      </c>
      <c r="B67">
        <f ca="1">_xlfn.BINOM.INV(('Study parameters and results'!$B$3*'Study parameters and results'!$B$6), 'Study parameters and results'!$B$4, RAND())</f>
        <v>61</v>
      </c>
      <c r="C67">
        <f ca="1">_xlfn.BINOM.INV(('Study parameters and results'!$G$17*(1-'Study parameters and results'!$B$6)),'Study parameters and results'!$B$5,RAND())</f>
        <v>68</v>
      </c>
      <c r="D67">
        <f ca="1">('Study parameters and results'!$B$3*'Study parameters and results'!$B$6)-B67</f>
        <v>139</v>
      </c>
      <c r="E67">
        <f ca="1">('Study parameters and results'!$B$3*(1-'Study parameters and results'!$B$6))-C67</f>
        <v>732</v>
      </c>
      <c r="F67" s="2">
        <f t="shared" ca="1" si="2"/>
        <v>4.7240795598815062</v>
      </c>
      <c r="G67" s="2">
        <f t="shared" ca="1" si="3"/>
        <v>0.19914740721080901</v>
      </c>
    </row>
    <row r="68" spans="1:7" x14ac:dyDescent="0.2">
      <c r="A68">
        <v>67</v>
      </c>
      <c r="B68">
        <f ca="1">_xlfn.BINOM.INV(('Study parameters and results'!$B$3*'Study parameters and results'!$B$6), 'Study parameters and results'!$B$4, RAND())</f>
        <v>62</v>
      </c>
      <c r="C68">
        <f ca="1">_xlfn.BINOM.INV(('Study parameters and results'!$G$17*(1-'Study parameters and results'!$B$6)),'Study parameters and results'!$B$5,RAND())</f>
        <v>79</v>
      </c>
      <c r="D68">
        <f ca="1">('Study parameters and results'!$B$3*'Study parameters and results'!$B$6)-B68</f>
        <v>138</v>
      </c>
      <c r="E68">
        <f ca="1">('Study parameters and results'!$B$3*(1-'Study parameters and results'!$B$6))-C68</f>
        <v>721</v>
      </c>
      <c r="F68" s="2">
        <f t="shared" ca="1" si="2"/>
        <v>4.1003485598972667</v>
      </c>
      <c r="G68" s="2">
        <f t="shared" ca="1" si="3"/>
        <v>0.19344404738779397</v>
      </c>
    </row>
    <row r="69" spans="1:7" x14ac:dyDescent="0.2">
      <c r="A69">
        <v>68</v>
      </c>
      <c r="B69">
        <f ca="1">_xlfn.BINOM.INV(('Study parameters and results'!$B$3*'Study parameters and results'!$B$6), 'Study parameters and results'!$B$4, RAND())</f>
        <v>58</v>
      </c>
      <c r="C69">
        <f ca="1">_xlfn.BINOM.INV(('Study parameters and results'!$G$17*(1-'Study parameters and results'!$B$6)),'Study parameters and results'!$B$5,RAND())</f>
        <v>72</v>
      </c>
      <c r="D69">
        <f ca="1">('Study parameters and results'!$B$3*'Study parameters and results'!$B$6)-B69</f>
        <v>142</v>
      </c>
      <c r="E69">
        <f ca="1">('Study parameters and results'!$B$3*(1-'Study parameters and results'!$B$6))-C69</f>
        <v>728</v>
      </c>
      <c r="F69" s="2">
        <f t="shared" ca="1" si="2"/>
        <v>4.1298904538341157</v>
      </c>
      <c r="G69" s="2">
        <f t="shared" ca="1" si="3"/>
        <v>0.1988621333838769</v>
      </c>
    </row>
    <row r="70" spans="1:7" x14ac:dyDescent="0.2">
      <c r="A70">
        <v>69</v>
      </c>
      <c r="B70">
        <f ca="1">_xlfn.BINOM.INV(('Study parameters and results'!$B$3*'Study parameters and results'!$B$6), 'Study parameters and results'!$B$4, RAND())</f>
        <v>65</v>
      </c>
      <c r="C70">
        <f ca="1">_xlfn.BINOM.INV(('Study parameters and results'!$G$17*(1-'Study parameters and results'!$B$6)),'Study parameters and results'!$B$5,RAND())</f>
        <v>92</v>
      </c>
      <c r="D70">
        <f ca="1">('Study parameters and results'!$B$3*'Study parameters and results'!$B$6)-B70</f>
        <v>135</v>
      </c>
      <c r="E70">
        <f ca="1">('Study parameters and results'!$B$3*(1-'Study parameters and results'!$B$6))-C70</f>
        <v>708</v>
      </c>
      <c r="F70" s="2">
        <f t="shared" ca="1" si="2"/>
        <v>3.7053140096618358</v>
      </c>
      <c r="G70" s="2">
        <f t="shared" ca="1" si="3"/>
        <v>0.18728058465293507</v>
      </c>
    </row>
    <row r="71" spans="1:7" x14ac:dyDescent="0.2">
      <c r="A71">
        <v>70</v>
      </c>
      <c r="B71">
        <f ca="1">_xlfn.BINOM.INV(('Study parameters and results'!$B$3*'Study parameters and results'!$B$6), 'Study parameters and results'!$B$4, RAND())</f>
        <v>54</v>
      </c>
      <c r="C71">
        <f ca="1">_xlfn.BINOM.INV(('Study parameters and results'!$G$17*(1-'Study parameters and results'!$B$6)),'Study parameters and results'!$B$5,RAND())</f>
        <v>71</v>
      </c>
      <c r="D71">
        <f ca="1">('Study parameters and results'!$B$3*'Study parameters and results'!$B$6)-B71</f>
        <v>146</v>
      </c>
      <c r="E71">
        <f ca="1">('Study parameters and results'!$B$3*(1-'Study parameters and results'!$B$6))-C71</f>
        <v>729</v>
      </c>
      <c r="F71" s="2">
        <f t="shared" ca="1" si="2"/>
        <v>3.7976075631873432</v>
      </c>
      <c r="G71" s="2">
        <f t="shared" ca="1" si="3"/>
        <v>0.20204970364182187</v>
      </c>
    </row>
    <row r="72" spans="1:7" x14ac:dyDescent="0.2">
      <c r="A72">
        <v>71</v>
      </c>
      <c r="B72">
        <f ca="1">_xlfn.BINOM.INV(('Study parameters and results'!$B$3*'Study parameters and results'!$B$6), 'Study parameters and results'!$B$4, RAND())</f>
        <v>60</v>
      </c>
      <c r="C72">
        <f ca="1">_xlfn.BINOM.INV(('Study parameters and results'!$G$17*(1-'Study parameters and results'!$B$6)),'Study parameters and results'!$B$5,RAND())</f>
        <v>65</v>
      </c>
      <c r="D72">
        <f ca="1">('Study parameters and results'!$B$3*'Study parameters and results'!$B$6)-B72</f>
        <v>140</v>
      </c>
      <c r="E72">
        <f ca="1">('Study parameters and results'!$B$3*(1-'Study parameters and results'!$B$6))-C72</f>
        <v>735</v>
      </c>
      <c r="F72" s="2">
        <f t="shared" ca="1" si="2"/>
        <v>4.8461538461538458</v>
      </c>
      <c r="G72" s="2">
        <f t="shared" ca="1" si="3"/>
        <v>0.20138193417440967</v>
      </c>
    </row>
    <row r="73" spans="1:7" x14ac:dyDescent="0.2">
      <c r="A73">
        <v>72</v>
      </c>
      <c r="B73">
        <f ca="1">_xlfn.BINOM.INV(('Study parameters and results'!$B$3*'Study parameters and results'!$B$6), 'Study parameters and results'!$B$4, RAND())</f>
        <v>58</v>
      </c>
      <c r="C73">
        <f ca="1">_xlfn.BINOM.INV(('Study parameters and results'!$G$17*(1-'Study parameters and results'!$B$6)),'Study parameters and results'!$B$5,RAND())</f>
        <v>93</v>
      </c>
      <c r="D73">
        <f ca="1">('Study parameters and results'!$B$3*'Study parameters and results'!$B$6)-B73</f>
        <v>142</v>
      </c>
      <c r="E73">
        <f ca="1">('Study parameters and results'!$B$3*(1-'Study parameters and results'!$B$6))-C73</f>
        <v>707</v>
      </c>
      <c r="F73" s="2">
        <f t="shared" ca="1" si="2"/>
        <v>3.1051037407239135</v>
      </c>
      <c r="G73" s="2">
        <f t="shared" ca="1" si="3"/>
        <v>0.19092079027836653</v>
      </c>
    </row>
    <row r="74" spans="1:7" x14ac:dyDescent="0.2">
      <c r="A74">
        <v>73</v>
      </c>
      <c r="B74">
        <f ca="1">_xlfn.BINOM.INV(('Study parameters and results'!$B$3*'Study parameters and results'!$B$6), 'Study parameters and results'!$B$4, RAND())</f>
        <v>58</v>
      </c>
      <c r="C74">
        <f ca="1">_xlfn.BINOM.INV(('Study parameters and results'!$G$17*(1-'Study parameters and results'!$B$6)),'Study parameters and results'!$B$5,RAND())</f>
        <v>92</v>
      </c>
      <c r="D74">
        <f ca="1">('Study parameters and results'!$B$3*'Study parameters and results'!$B$6)-B74</f>
        <v>142</v>
      </c>
      <c r="E74">
        <f ca="1">('Study parameters and results'!$B$3*(1-'Study parameters and results'!$B$6))-C74</f>
        <v>708</v>
      </c>
      <c r="F74" s="2">
        <f t="shared" ca="1" si="2"/>
        <v>3.1432945499081448</v>
      </c>
      <c r="G74" s="2">
        <f t="shared" ca="1" si="3"/>
        <v>0.1912214094378398</v>
      </c>
    </row>
    <row r="75" spans="1:7" x14ac:dyDescent="0.2">
      <c r="A75">
        <v>74</v>
      </c>
      <c r="B75">
        <f ca="1">_xlfn.BINOM.INV(('Study parameters and results'!$B$3*'Study parameters and results'!$B$6), 'Study parameters and results'!$B$4, RAND())</f>
        <v>61</v>
      </c>
      <c r="C75">
        <f ca="1">_xlfn.BINOM.INV(('Study parameters and results'!$G$17*(1-'Study parameters and results'!$B$6)),'Study parameters and results'!$B$5,RAND())</f>
        <v>81</v>
      </c>
      <c r="D75">
        <f ca="1">('Study parameters and results'!$B$3*'Study parameters and results'!$B$6)-B75</f>
        <v>139</v>
      </c>
      <c r="E75">
        <f ca="1">('Study parameters and results'!$B$3*(1-'Study parameters and results'!$B$6))-C75</f>
        <v>719</v>
      </c>
      <c r="F75" s="2">
        <f t="shared" ca="1" si="2"/>
        <v>3.8954614086508572</v>
      </c>
      <c r="G75" s="2">
        <f t="shared" ca="1" si="3"/>
        <v>0.19319468632381609</v>
      </c>
    </row>
    <row r="76" spans="1:7" x14ac:dyDescent="0.2">
      <c r="A76">
        <v>75</v>
      </c>
      <c r="B76">
        <f ca="1">_xlfn.BINOM.INV(('Study parameters and results'!$B$3*'Study parameters and results'!$B$6), 'Study parameters and results'!$B$4, RAND())</f>
        <v>59</v>
      </c>
      <c r="C76">
        <f ca="1">_xlfn.BINOM.INV(('Study parameters and results'!$G$17*(1-'Study parameters and results'!$B$6)),'Study parameters and results'!$B$5,RAND())</f>
        <v>81</v>
      </c>
      <c r="D76">
        <f ca="1">('Study parameters and results'!$B$3*'Study parameters and results'!$B$6)-B76</f>
        <v>141</v>
      </c>
      <c r="E76">
        <f ca="1">('Study parameters and results'!$B$3*(1-'Study parameters and results'!$B$6))-C76</f>
        <v>719</v>
      </c>
      <c r="F76" s="2">
        <f t="shared" ca="1" si="2"/>
        <v>3.7142982225724541</v>
      </c>
      <c r="G76" s="2">
        <f t="shared" ca="1" si="3"/>
        <v>0.19436525080482747</v>
      </c>
    </row>
    <row r="77" spans="1:7" x14ac:dyDescent="0.2">
      <c r="A77">
        <v>76</v>
      </c>
      <c r="B77">
        <f ca="1">_xlfn.BINOM.INV(('Study parameters and results'!$B$3*'Study parameters and results'!$B$6), 'Study parameters and results'!$B$4, RAND())</f>
        <v>62</v>
      </c>
      <c r="C77">
        <f ca="1">_xlfn.BINOM.INV(('Study parameters and results'!$G$17*(1-'Study parameters and results'!$B$6)),'Study parameters and results'!$B$5,RAND())</f>
        <v>72</v>
      </c>
      <c r="D77">
        <f ca="1">('Study parameters and results'!$B$3*'Study parameters and results'!$B$6)-B77</f>
        <v>138</v>
      </c>
      <c r="E77">
        <f ca="1">('Study parameters and results'!$B$3*(1-'Study parameters and results'!$B$6))-C77</f>
        <v>728</v>
      </c>
      <c r="F77" s="2">
        <f t="shared" ca="1" si="2"/>
        <v>4.5426731078904989</v>
      </c>
      <c r="G77" s="2">
        <f t="shared" ca="1" si="3"/>
        <v>0.19656531823333936</v>
      </c>
    </row>
    <row r="78" spans="1:7" x14ac:dyDescent="0.2">
      <c r="A78">
        <v>77</v>
      </c>
      <c r="B78">
        <f ca="1">_xlfn.BINOM.INV(('Study parameters and results'!$B$3*'Study parameters and results'!$B$6), 'Study parameters and results'!$B$4, RAND())</f>
        <v>70</v>
      </c>
      <c r="C78">
        <f ca="1">_xlfn.BINOM.INV(('Study parameters and results'!$G$17*(1-'Study parameters and results'!$B$6)),'Study parameters and results'!$B$5,RAND())</f>
        <v>78</v>
      </c>
      <c r="D78">
        <f ca="1">('Study parameters and results'!$B$3*'Study parameters and results'!$B$6)-B78</f>
        <v>130</v>
      </c>
      <c r="E78">
        <f ca="1">('Study parameters and results'!$B$3*(1-'Study parameters and results'!$B$6))-C78</f>
        <v>722</v>
      </c>
      <c r="F78" s="2">
        <f t="shared" ca="1" si="2"/>
        <v>4.9842209072978303</v>
      </c>
      <c r="G78" s="2">
        <f t="shared" ca="1" si="3"/>
        <v>0.19021981061335683</v>
      </c>
    </row>
    <row r="79" spans="1:7" x14ac:dyDescent="0.2">
      <c r="A79">
        <v>78</v>
      </c>
      <c r="B79">
        <f ca="1">_xlfn.BINOM.INV(('Study parameters and results'!$B$3*'Study parameters and results'!$B$6), 'Study parameters and results'!$B$4, RAND())</f>
        <v>64</v>
      </c>
      <c r="C79">
        <f ca="1">_xlfn.BINOM.INV(('Study parameters and results'!$G$17*(1-'Study parameters and results'!$B$6)),'Study parameters and results'!$B$5,RAND())</f>
        <v>86</v>
      </c>
      <c r="D79">
        <f ca="1">('Study parameters and results'!$B$3*'Study parameters and results'!$B$6)-B79</f>
        <v>136</v>
      </c>
      <c r="E79">
        <f ca="1">('Study parameters and results'!$B$3*(1-'Study parameters and results'!$B$6))-C79</f>
        <v>714</v>
      </c>
      <c r="F79" s="2">
        <f t="shared" ca="1" si="2"/>
        <v>3.9069767441860463</v>
      </c>
      <c r="G79" s="2">
        <f t="shared" ca="1" si="3"/>
        <v>0.18975354641561884</v>
      </c>
    </row>
    <row r="80" spans="1:7" x14ac:dyDescent="0.2">
      <c r="A80">
        <v>79</v>
      </c>
      <c r="B80">
        <f ca="1">_xlfn.BINOM.INV(('Study parameters and results'!$B$3*'Study parameters and results'!$B$6), 'Study parameters and results'!$B$4, RAND())</f>
        <v>59</v>
      </c>
      <c r="C80">
        <f ca="1">_xlfn.BINOM.INV(('Study parameters and results'!$G$17*(1-'Study parameters and results'!$B$6)),'Study parameters and results'!$B$5,RAND())</f>
        <v>81</v>
      </c>
      <c r="D80">
        <f ca="1">('Study parameters and results'!$B$3*'Study parameters and results'!$B$6)-B80</f>
        <v>141</v>
      </c>
      <c r="E80">
        <f ca="1">('Study parameters and results'!$B$3*(1-'Study parameters and results'!$B$6))-C80</f>
        <v>719</v>
      </c>
      <c r="F80" s="2">
        <f t="shared" ca="1" si="2"/>
        <v>3.7142982225724541</v>
      </c>
      <c r="G80" s="2">
        <f t="shared" ca="1" si="3"/>
        <v>0.19436525080482747</v>
      </c>
    </row>
    <row r="81" spans="1:7" x14ac:dyDescent="0.2">
      <c r="A81">
        <v>80</v>
      </c>
      <c r="B81">
        <f ca="1">_xlfn.BINOM.INV(('Study parameters and results'!$B$3*'Study parameters and results'!$B$6), 'Study parameters and results'!$B$4, RAND())</f>
        <v>58</v>
      </c>
      <c r="C81">
        <f ca="1">_xlfn.BINOM.INV(('Study parameters and results'!$G$17*(1-'Study parameters and results'!$B$6)),'Study parameters and results'!$B$5,RAND())</f>
        <v>94</v>
      </c>
      <c r="D81">
        <f ca="1">('Study parameters and results'!$B$3*'Study parameters and results'!$B$6)-B81</f>
        <v>142</v>
      </c>
      <c r="E81">
        <f ca="1">('Study parameters and results'!$B$3*(1-'Study parameters and results'!$B$6))-C81</f>
        <v>706</v>
      </c>
      <c r="F81" s="2">
        <f t="shared" ca="1" si="2"/>
        <v>3.0677255019478578</v>
      </c>
      <c r="G81" s="2">
        <f t="shared" ca="1" si="3"/>
        <v>0.19062623455000327</v>
      </c>
    </row>
    <row r="82" spans="1:7" x14ac:dyDescent="0.2">
      <c r="A82">
        <v>81</v>
      </c>
      <c r="B82">
        <f ca="1">_xlfn.BINOM.INV(('Study parameters and results'!$B$3*'Study parameters and results'!$B$6), 'Study parameters and results'!$B$4, RAND())</f>
        <v>64</v>
      </c>
      <c r="C82">
        <f ca="1">_xlfn.BINOM.INV(('Study parameters and results'!$G$17*(1-'Study parameters and results'!$B$6)),'Study parameters and results'!$B$5,RAND())</f>
        <v>96</v>
      </c>
      <c r="D82">
        <f ca="1">('Study parameters and results'!$B$3*'Study parameters and results'!$B$6)-B82</f>
        <v>136</v>
      </c>
      <c r="E82">
        <f ca="1">('Study parameters and results'!$B$3*(1-'Study parameters and results'!$B$6))-C82</f>
        <v>704</v>
      </c>
      <c r="F82" s="2">
        <f t="shared" ca="1" si="2"/>
        <v>3.4509803921568629</v>
      </c>
      <c r="G82" s="2">
        <f t="shared" ca="1" si="3"/>
        <v>0.18658794813329127</v>
      </c>
    </row>
    <row r="83" spans="1:7" x14ac:dyDescent="0.2">
      <c r="A83">
        <v>82</v>
      </c>
      <c r="B83">
        <f ca="1">_xlfn.BINOM.INV(('Study parameters and results'!$B$3*'Study parameters and results'!$B$6), 'Study parameters and results'!$B$4, RAND())</f>
        <v>58</v>
      </c>
      <c r="C83">
        <f ca="1">_xlfn.BINOM.INV(('Study parameters and results'!$G$17*(1-'Study parameters and results'!$B$6)),'Study parameters and results'!$B$5,RAND())</f>
        <v>71</v>
      </c>
      <c r="D83">
        <f ca="1">('Study parameters and results'!$B$3*'Study parameters and results'!$B$6)-B83</f>
        <v>142</v>
      </c>
      <c r="E83">
        <f ca="1">('Study parameters and results'!$B$3*(1-'Study parameters and results'!$B$6))-C83</f>
        <v>729</v>
      </c>
      <c r="F83" s="2">
        <f t="shared" ca="1" si="2"/>
        <v>4.1938107518349534</v>
      </c>
      <c r="G83" s="2">
        <f t="shared" ca="1" si="3"/>
        <v>0.19934864430491611</v>
      </c>
    </row>
    <row r="84" spans="1:7" x14ac:dyDescent="0.2">
      <c r="A84">
        <v>83</v>
      </c>
      <c r="B84">
        <f ca="1">_xlfn.BINOM.INV(('Study parameters and results'!$B$3*'Study parameters and results'!$B$6), 'Study parameters and results'!$B$4, RAND())</f>
        <v>61</v>
      </c>
      <c r="C84">
        <f ca="1">_xlfn.BINOM.INV(('Study parameters and results'!$G$17*(1-'Study parameters and results'!$B$6)),'Study parameters and results'!$B$5,RAND())</f>
        <v>86</v>
      </c>
      <c r="D84">
        <f ca="1">('Study parameters and results'!$B$3*'Study parameters and results'!$B$6)-B84</f>
        <v>139</v>
      </c>
      <c r="E84">
        <f ca="1">('Study parameters and results'!$B$3*(1-'Study parameters and results'!$B$6))-C84</f>
        <v>714</v>
      </c>
      <c r="F84" s="2">
        <f t="shared" ca="1" si="2"/>
        <v>3.643466622051196</v>
      </c>
      <c r="G84" s="2">
        <f t="shared" ca="1" si="3"/>
        <v>0.19135348031353178</v>
      </c>
    </row>
    <row r="85" spans="1:7" x14ac:dyDescent="0.2">
      <c r="A85">
        <v>84</v>
      </c>
      <c r="B85">
        <f ca="1">_xlfn.BINOM.INV(('Study parameters and results'!$B$3*'Study parameters and results'!$B$6), 'Study parameters and results'!$B$4, RAND())</f>
        <v>63</v>
      </c>
      <c r="C85">
        <f ca="1">_xlfn.BINOM.INV(('Study parameters and results'!$G$17*(1-'Study parameters and results'!$B$6)),'Study parameters and results'!$B$5,RAND())</f>
        <v>79</v>
      </c>
      <c r="D85">
        <f ca="1">('Study parameters and results'!$B$3*'Study parameters and results'!$B$6)-B85</f>
        <v>137</v>
      </c>
      <c r="E85">
        <f ca="1">('Study parameters and results'!$B$3*(1-'Study parameters and results'!$B$6))-C85</f>
        <v>721</v>
      </c>
      <c r="F85" s="2">
        <f t="shared" ca="1" si="2"/>
        <v>4.196895500323385</v>
      </c>
      <c r="G85" s="2">
        <f t="shared" ca="1" si="3"/>
        <v>0.19291831521688377</v>
      </c>
    </row>
    <row r="86" spans="1:7" x14ac:dyDescent="0.2">
      <c r="A86">
        <v>85</v>
      </c>
      <c r="B86">
        <f ca="1">_xlfn.BINOM.INV(('Study parameters and results'!$B$3*'Study parameters and results'!$B$6), 'Study parameters and results'!$B$4, RAND())</f>
        <v>61</v>
      </c>
      <c r="C86">
        <f ca="1">_xlfn.BINOM.INV(('Study parameters and results'!$G$17*(1-'Study parameters and results'!$B$6)),'Study parameters and results'!$B$5,RAND())</f>
        <v>90</v>
      </c>
      <c r="D86">
        <f ca="1">('Study parameters and results'!$B$3*'Study parameters and results'!$B$6)-B86</f>
        <v>139</v>
      </c>
      <c r="E86">
        <f ca="1">('Study parameters and results'!$B$3*(1-'Study parameters and results'!$B$6))-C86</f>
        <v>710</v>
      </c>
      <c r="F86" s="2">
        <f t="shared" ca="1" si="2"/>
        <v>3.4620303756994404</v>
      </c>
      <c r="G86" s="2">
        <f t="shared" ca="1" si="3"/>
        <v>0.1900190754703428</v>
      </c>
    </row>
    <row r="87" spans="1:7" x14ac:dyDescent="0.2">
      <c r="A87">
        <v>86</v>
      </c>
      <c r="B87">
        <f ca="1">_xlfn.BINOM.INV(('Study parameters and results'!$B$3*'Study parameters and results'!$B$6), 'Study parameters and results'!$B$4, RAND())</f>
        <v>64</v>
      </c>
      <c r="C87">
        <f ca="1">_xlfn.BINOM.INV(('Study parameters and results'!$G$17*(1-'Study parameters and results'!$B$6)),'Study parameters and results'!$B$5,RAND())</f>
        <v>74</v>
      </c>
      <c r="D87">
        <f ca="1">('Study parameters and results'!$B$3*'Study parameters and results'!$B$6)-B87</f>
        <v>136</v>
      </c>
      <c r="E87">
        <f ca="1">('Study parameters and results'!$B$3*(1-'Study parameters and results'!$B$6))-C87</f>
        <v>726</v>
      </c>
      <c r="F87" s="2">
        <f t="shared" ca="1" si="2"/>
        <v>4.6168521462639109</v>
      </c>
      <c r="G87" s="2">
        <f t="shared" ca="1" si="3"/>
        <v>0.1945992424402101</v>
      </c>
    </row>
    <row r="88" spans="1:7" x14ac:dyDescent="0.2">
      <c r="A88">
        <v>87</v>
      </c>
      <c r="B88">
        <f ca="1">_xlfn.BINOM.INV(('Study parameters and results'!$B$3*'Study parameters and results'!$B$6), 'Study parameters and results'!$B$4, RAND())</f>
        <v>52</v>
      </c>
      <c r="C88">
        <f ca="1">_xlfn.BINOM.INV(('Study parameters and results'!$G$17*(1-'Study parameters and results'!$B$6)),'Study parameters and results'!$B$5,RAND())</f>
        <v>91</v>
      </c>
      <c r="D88">
        <f ca="1">('Study parameters and results'!$B$3*'Study parameters and results'!$B$6)-B88</f>
        <v>148</v>
      </c>
      <c r="E88">
        <f ca="1">('Study parameters and results'!$B$3*(1-'Study parameters and results'!$B$6))-C88</f>
        <v>709</v>
      </c>
      <c r="F88" s="2">
        <f t="shared" ca="1" si="2"/>
        <v>2.7374517374517375</v>
      </c>
      <c r="G88" s="2">
        <f t="shared" ca="1" si="3"/>
        <v>0.19592594063084143</v>
      </c>
    </row>
    <row r="89" spans="1:7" x14ac:dyDescent="0.2">
      <c r="A89">
        <v>88</v>
      </c>
      <c r="B89">
        <f ca="1">_xlfn.BINOM.INV(('Study parameters and results'!$B$3*'Study parameters and results'!$B$6), 'Study parameters and results'!$B$4, RAND())</f>
        <v>58</v>
      </c>
      <c r="C89">
        <f ca="1">_xlfn.BINOM.INV(('Study parameters and results'!$G$17*(1-'Study parameters and results'!$B$6)),'Study parameters and results'!$B$5,RAND())</f>
        <v>90</v>
      </c>
      <c r="D89">
        <f ca="1">('Study parameters and results'!$B$3*'Study parameters and results'!$B$6)-B89</f>
        <v>142</v>
      </c>
      <c r="E89">
        <f ca="1">('Study parameters and results'!$B$3*(1-'Study parameters and results'!$B$6))-C89</f>
        <v>710</v>
      </c>
      <c r="F89" s="2">
        <f t="shared" ca="1" si="2"/>
        <v>3.2222222222222223</v>
      </c>
      <c r="G89" s="2">
        <f t="shared" ca="1" si="3"/>
        <v>0.19184158737564713</v>
      </c>
    </row>
    <row r="90" spans="1:7" x14ac:dyDescent="0.2">
      <c r="A90">
        <v>89</v>
      </c>
      <c r="B90">
        <f ca="1">_xlfn.BINOM.INV(('Study parameters and results'!$B$3*'Study parameters and results'!$B$6), 'Study parameters and results'!$B$4, RAND())</f>
        <v>58</v>
      </c>
      <c r="C90">
        <f ca="1">_xlfn.BINOM.INV(('Study parameters and results'!$G$17*(1-'Study parameters and results'!$B$6)),'Study parameters and results'!$B$5,RAND())</f>
        <v>80</v>
      </c>
      <c r="D90">
        <f ca="1">('Study parameters and results'!$B$3*'Study parameters and results'!$B$6)-B90</f>
        <v>142</v>
      </c>
      <c r="E90">
        <f ca="1">('Study parameters and results'!$B$3*(1-'Study parameters and results'!$B$6))-C90</f>
        <v>720</v>
      </c>
      <c r="F90" s="2">
        <f t="shared" ca="1" si="2"/>
        <v>3.6760563380281694</v>
      </c>
      <c r="G90" s="2">
        <f t="shared" ca="1" si="3"/>
        <v>0.19537789465638244</v>
      </c>
    </row>
    <row r="91" spans="1:7" x14ac:dyDescent="0.2">
      <c r="A91">
        <v>90</v>
      </c>
      <c r="B91">
        <f ca="1">_xlfn.BINOM.INV(('Study parameters and results'!$B$3*'Study parameters and results'!$B$6), 'Study parameters and results'!$B$4, RAND())</f>
        <v>59</v>
      </c>
      <c r="C91">
        <f ca="1">_xlfn.BINOM.INV(('Study parameters and results'!$G$17*(1-'Study parameters and results'!$B$6)),'Study parameters and results'!$B$5,RAND())</f>
        <v>86</v>
      </c>
      <c r="D91">
        <f ca="1">('Study parameters and results'!$B$3*'Study parameters and results'!$B$6)-B91</f>
        <v>141</v>
      </c>
      <c r="E91">
        <f ca="1">('Study parameters and results'!$B$3*(1-'Study parameters and results'!$B$6))-C91</f>
        <v>714</v>
      </c>
      <c r="F91" s="2">
        <f t="shared" ca="1" si="2"/>
        <v>3.474022761009401</v>
      </c>
      <c r="G91" s="2">
        <f t="shared" ca="1" si="3"/>
        <v>0.19253523917653878</v>
      </c>
    </row>
    <row r="92" spans="1:7" x14ac:dyDescent="0.2">
      <c r="A92">
        <v>91</v>
      </c>
      <c r="B92">
        <f ca="1">_xlfn.BINOM.INV(('Study parameters and results'!$B$3*'Study parameters and results'!$B$6), 'Study parameters and results'!$B$4, RAND())</f>
        <v>66</v>
      </c>
      <c r="C92">
        <f ca="1">_xlfn.BINOM.INV(('Study parameters and results'!$G$17*(1-'Study parameters and results'!$B$6)),'Study parameters and results'!$B$5,RAND())</f>
        <v>80</v>
      </c>
      <c r="D92">
        <f ca="1">('Study parameters and results'!$B$3*'Study parameters and results'!$B$6)-B92</f>
        <v>134</v>
      </c>
      <c r="E92">
        <f ca="1">('Study parameters and results'!$B$3*(1-'Study parameters and results'!$B$6))-C92</f>
        <v>720</v>
      </c>
      <c r="F92" s="2">
        <f t="shared" ca="1" si="2"/>
        <v>4.4328358208955221</v>
      </c>
      <c r="G92" s="2">
        <f t="shared" ca="1" si="3"/>
        <v>0.19105782006389641</v>
      </c>
    </row>
    <row r="93" spans="1:7" x14ac:dyDescent="0.2">
      <c r="A93">
        <v>92</v>
      </c>
      <c r="B93">
        <f ca="1">_xlfn.BINOM.INV(('Study parameters and results'!$B$3*'Study parameters and results'!$B$6), 'Study parameters and results'!$B$4, RAND())</f>
        <v>61</v>
      </c>
      <c r="C93">
        <f ca="1">_xlfn.BINOM.INV(('Study parameters and results'!$G$17*(1-'Study parameters and results'!$B$6)),'Study parameters and results'!$B$5,RAND())</f>
        <v>75</v>
      </c>
      <c r="D93">
        <f ca="1">('Study parameters and results'!$B$3*'Study parameters and results'!$B$6)-B93</f>
        <v>139</v>
      </c>
      <c r="E93">
        <f ca="1">('Study parameters and results'!$B$3*(1-'Study parameters and results'!$B$6))-C93</f>
        <v>725</v>
      </c>
      <c r="F93" s="2">
        <f t="shared" ca="1" si="2"/>
        <v>4.2422062350119907</v>
      </c>
      <c r="G93" s="2">
        <f t="shared" ca="1" si="3"/>
        <v>0.19570470332985943</v>
      </c>
    </row>
    <row r="94" spans="1:7" x14ac:dyDescent="0.2">
      <c r="A94">
        <v>93</v>
      </c>
      <c r="B94">
        <f ca="1">_xlfn.BINOM.INV(('Study parameters and results'!$B$3*'Study parameters and results'!$B$6), 'Study parameters and results'!$B$4, RAND())</f>
        <v>62</v>
      </c>
      <c r="C94">
        <f ca="1">_xlfn.BINOM.INV(('Study parameters and results'!$G$17*(1-'Study parameters and results'!$B$6)),'Study parameters and results'!$B$5,RAND())</f>
        <v>78</v>
      </c>
      <c r="D94">
        <f ca="1">('Study parameters and results'!$B$3*'Study parameters and results'!$B$6)-B94</f>
        <v>138</v>
      </c>
      <c r="E94">
        <f ca="1">('Study parameters and results'!$B$3*(1-'Study parameters and results'!$B$6))-C94</f>
        <v>722</v>
      </c>
      <c r="F94" s="2">
        <f t="shared" ca="1" si="2"/>
        <v>4.1586770717205503</v>
      </c>
      <c r="G94" s="2">
        <f t="shared" ca="1" si="3"/>
        <v>0.19385810130458328</v>
      </c>
    </row>
    <row r="95" spans="1:7" x14ac:dyDescent="0.2">
      <c r="A95">
        <v>94</v>
      </c>
      <c r="B95">
        <f ca="1">_xlfn.BINOM.INV(('Study parameters and results'!$B$3*'Study parameters and results'!$B$6), 'Study parameters and results'!$B$4, RAND())</f>
        <v>53</v>
      </c>
      <c r="C95">
        <f ca="1">_xlfn.BINOM.INV(('Study parameters and results'!$G$17*(1-'Study parameters and results'!$B$6)),'Study parameters and results'!$B$5,RAND())</f>
        <v>75</v>
      </c>
      <c r="D95">
        <f ca="1">('Study parameters and results'!$B$3*'Study parameters and results'!$B$6)-B95</f>
        <v>147</v>
      </c>
      <c r="E95">
        <f ca="1">('Study parameters and results'!$B$3*(1-'Study parameters and results'!$B$6))-C95</f>
        <v>725</v>
      </c>
      <c r="F95" s="2">
        <f t="shared" ca="1" si="2"/>
        <v>3.4852607709750569</v>
      </c>
      <c r="G95" s="2">
        <f t="shared" ca="1" si="3"/>
        <v>0.20095593869029643</v>
      </c>
    </row>
    <row r="96" spans="1:7" x14ac:dyDescent="0.2">
      <c r="A96">
        <v>95</v>
      </c>
      <c r="B96">
        <f ca="1">_xlfn.BINOM.INV(('Study parameters and results'!$B$3*'Study parameters and results'!$B$6), 'Study parameters and results'!$B$4, RAND())</f>
        <v>59</v>
      </c>
      <c r="C96">
        <f ca="1">_xlfn.BINOM.INV(('Study parameters and results'!$G$17*(1-'Study parameters and results'!$B$6)),'Study parameters and results'!$B$5,RAND())</f>
        <v>82</v>
      </c>
      <c r="D96">
        <f ca="1">('Study parameters and results'!$B$3*'Study parameters and results'!$B$6)-B96</f>
        <v>141</v>
      </c>
      <c r="E96">
        <f ca="1">('Study parameters and results'!$B$3*(1-'Study parameters and results'!$B$6))-C96</f>
        <v>718</v>
      </c>
      <c r="F96" s="2">
        <f t="shared" ca="1" si="2"/>
        <v>3.6638989794153263</v>
      </c>
      <c r="G96" s="2">
        <f t="shared" ca="1" si="3"/>
        <v>0.19398255265698461</v>
      </c>
    </row>
    <row r="97" spans="1:7" x14ac:dyDescent="0.2">
      <c r="A97">
        <v>96</v>
      </c>
      <c r="B97">
        <f ca="1">_xlfn.BINOM.INV(('Study parameters and results'!$B$3*'Study parameters and results'!$B$6), 'Study parameters and results'!$B$4, RAND())</f>
        <v>66</v>
      </c>
      <c r="C97">
        <f ca="1">_xlfn.BINOM.INV(('Study parameters and results'!$G$17*(1-'Study parameters and results'!$B$6)),'Study parameters and results'!$B$5,RAND())</f>
        <v>86</v>
      </c>
      <c r="D97">
        <f ca="1">('Study parameters and results'!$B$3*'Study parameters and results'!$B$6)-B97</f>
        <v>134</v>
      </c>
      <c r="E97">
        <f ca="1">('Study parameters and results'!$B$3*(1-'Study parameters and results'!$B$6))-C97</f>
        <v>714</v>
      </c>
      <c r="F97" s="2">
        <f t="shared" ca="1" si="2"/>
        <v>4.0892051371051714</v>
      </c>
      <c r="G97" s="2">
        <f t="shared" ca="1" si="3"/>
        <v>0.18879266119082372</v>
      </c>
    </row>
    <row r="98" spans="1:7" x14ac:dyDescent="0.2">
      <c r="A98">
        <v>97</v>
      </c>
      <c r="B98">
        <f ca="1">_xlfn.BINOM.INV(('Study parameters and results'!$B$3*'Study parameters and results'!$B$6), 'Study parameters and results'!$B$4, RAND())</f>
        <v>61</v>
      </c>
      <c r="C98">
        <f ca="1">_xlfn.BINOM.INV(('Study parameters and results'!$G$17*(1-'Study parameters and results'!$B$6)),'Study parameters and results'!$B$5,RAND())</f>
        <v>93</v>
      </c>
      <c r="D98">
        <f ca="1">('Study parameters and results'!$B$3*'Study parameters and results'!$B$6)-B98</f>
        <v>139</v>
      </c>
      <c r="E98">
        <f ca="1">('Study parameters and results'!$B$3*(1-'Study parameters and results'!$B$6))-C98</f>
        <v>707</v>
      </c>
      <c r="F98" s="2">
        <f t="shared" ca="1" si="2"/>
        <v>3.3361955596812876</v>
      </c>
      <c r="G98" s="2">
        <f t="shared" ca="1" si="3"/>
        <v>0.18908940360663207</v>
      </c>
    </row>
    <row r="99" spans="1:7" x14ac:dyDescent="0.2">
      <c r="A99">
        <v>98</v>
      </c>
      <c r="B99">
        <f ca="1">_xlfn.BINOM.INV(('Study parameters and results'!$B$3*'Study parameters and results'!$B$6), 'Study parameters and results'!$B$4, RAND())</f>
        <v>51</v>
      </c>
      <c r="C99">
        <f ca="1">_xlfn.BINOM.INV(('Study parameters and results'!$G$17*(1-'Study parameters and results'!$B$6)),'Study parameters and results'!$B$5,RAND())</f>
        <v>81</v>
      </c>
      <c r="D99">
        <f ca="1">('Study parameters and results'!$B$3*'Study parameters and results'!$B$6)-B99</f>
        <v>149</v>
      </c>
      <c r="E99">
        <f ca="1">('Study parameters and results'!$B$3*(1-'Study parameters and results'!$B$6))-C99</f>
        <v>719</v>
      </c>
      <c r="F99" s="2">
        <f t="shared" ca="1" si="2"/>
        <v>3.0382798906288842</v>
      </c>
      <c r="G99" s="2">
        <f t="shared" ca="1" si="3"/>
        <v>0.20013933179092602</v>
      </c>
    </row>
    <row r="100" spans="1:7" x14ac:dyDescent="0.2">
      <c r="A100">
        <v>99</v>
      </c>
      <c r="B100">
        <f ca="1">_xlfn.BINOM.INV(('Study parameters and results'!$B$3*'Study parameters and results'!$B$6), 'Study parameters and results'!$B$4, RAND())</f>
        <v>61</v>
      </c>
      <c r="C100">
        <f ca="1">_xlfn.BINOM.INV(('Study parameters and results'!$G$17*(1-'Study parameters and results'!$B$6)),'Study parameters and results'!$B$5,RAND())</f>
        <v>71</v>
      </c>
      <c r="D100">
        <f ca="1">('Study parameters and results'!$B$3*'Study parameters and results'!$B$6)-B100</f>
        <v>139</v>
      </c>
      <c r="E100">
        <f ca="1">('Study parameters and results'!$B$3*(1-'Study parameters and results'!$B$6))-C100</f>
        <v>729</v>
      </c>
      <c r="F100" s="2">
        <f t="shared" ca="1" si="2"/>
        <v>4.5059276522444014</v>
      </c>
      <c r="G100" s="2">
        <f t="shared" ca="1" si="3"/>
        <v>0.19759538552811332</v>
      </c>
    </row>
    <row r="101" spans="1:7" x14ac:dyDescent="0.2">
      <c r="A101">
        <v>100</v>
      </c>
      <c r="B101">
        <f ca="1">_xlfn.BINOM.INV(('Study parameters and results'!$B$3*'Study parameters and results'!$B$6), 'Study parameters and results'!$B$4, RAND())</f>
        <v>48</v>
      </c>
      <c r="C101">
        <f ca="1">_xlfn.BINOM.INV(('Study parameters and results'!$G$17*(1-'Study parameters and results'!$B$6)),'Study parameters and results'!$B$5,RAND())</f>
        <v>71</v>
      </c>
      <c r="D101">
        <f ca="1">('Study parameters and results'!$B$3*'Study parameters and results'!$B$6)-B101</f>
        <v>152</v>
      </c>
      <c r="E101">
        <f ca="1">('Study parameters and results'!$B$3*(1-'Study parameters and results'!$B$6))-C101</f>
        <v>729</v>
      </c>
      <c r="F101" s="2">
        <f t="shared" ca="1" si="2"/>
        <v>3.2424017790956263</v>
      </c>
      <c r="G101" s="2">
        <f t="shared" ca="1" si="3"/>
        <v>0.20704716819239705</v>
      </c>
    </row>
    <row r="102" spans="1:7" x14ac:dyDescent="0.2">
      <c r="A102">
        <v>101</v>
      </c>
      <c r="B102">
        <f ca="1">_xlfn.BINOM.INV(('Study parameters and results'!$B$3*'Study parameters and results'!$B$6), 'Study parameters and results'!$B$4, RAND())</f>
        <v>64</v>
      </c>
      <c r="C102">
        <f ca="1">_xlfn.BINOM.INV(('Study parameters and results'!$G$17*(1-'Study parameters and results'!$B$6)),'Study parameters and results'!$B$5,RAND())</f>
        <v>69</v>
      </c>
      <c r="D102">
        <f ca="1">('Study parameters and results'!$B$3*'Study parameters and results'!$B$6)-B102</f>
        <v>136</v>
      </c>
      <c r="E102">
        <f ca="1">('Study parameters and results'!$B$3*(1-'Study parameters and results'!$B$6))-C102</f>
        <v>731</v>
      </c>
      <c r="F102" s="2">
        <f t="shared" ca="1" si="2"/>
        <v>4.9855072463768115</v>
      </c>
      <c r="G102" s="2">
        <f t="shared" ca="1" si="3"/>
        <v>0.1970753253346206</v>
      </c>
    </row>
    <row r="103" spans="1:7" x14ac:dyDescent="0.2">
      <c r="A103">
        <v>102</v>
      </c>
      <c r="B103">
        <f ca="1">_xlfn.BINOM.INV(('Study parameters and results'!$B$3*'Study parameters and results'!$B$6), 'Study parameters and results'!$B$4, RAND())</f>
        <v>51</v>
      </c>
      <c r="C103">
        <f ca="1">_xlfn.BINOM.INV(('Study parameters and results'!$G$17*(1-'Study parameters and results'!$B$6)),'Study parameters and results'!$B$5,RAND())</f>
        <v>82</v>
      </c>
      <c r="D103">
        <f ca="1">('Study parameters and results'!$B$3*'Study parameters and results'!$B$6)-B103</f>
        <v>149</v>
      </c>
      <c r="E103">
        <f ca="1">('Study parameters and results'!$B$3*(1-'Study parameters and results'!$B$6))-C103</f>
        <v>718</v>
      </c>
      <c r="F103" s="2">
        <f t="shared" ca="1" si="2"/>
        <v>2.9970535275822558</v>
      </c>
      <c r="G103" s="2">
        <f t="shared" ca="1" si="3"/>
        <v>0.19976769544802456</v>
      </c>
    </row>
    <row r="104" spans="1:7" x14ac:dyDescent="0.2">
      <c r="A104">
        <v>103</v>
      </c>
      <c r="B104">
        <f ca="1">_xlfn.BINOM.INV(('Study parameters and results'!$B$3*'Study parameters and results'!$B$6), 'Study parameters and results'!$B$4, RAND())</f>
        <v>59</v>
      </c>
      <c r="C104">
        <f ca="1">_xlfn.BINOM.INV(('Study parameters and results'!$G$17*(1-'Study parameters and results'!$B$6)),'Study parameters and results'!$B$5,RAND())</f>
        <v>83</v>
      </c>
      <c r="D104">
        <f ca="1">('Study parameters and results'!$B$3*'Study parameters and results'!$B$6)-B104</f>
        <v>141</v>
      </c>
      <c r="E104">
        <f ca="1">('Study parameters and results'!$B$3*(1-'Study parameters and results'!$B$6))-C104</f>
        <v>717</v>
      </c>
      <c r="F104" s="2">
        <f t="shared" ca="1" si="2"/>
        <v>3.6147141758523458</v>
      </c>
      <c r="G104" s="2">
        <f t="shared" ca="1" si="3"/>
        <v>0.19360848130825137</v>
      </c>
    </row>
    <row r="105" spans="1:7" x14ac:dyDescent="0.2">
      <c r="A105">
        <v>104</v>
      </c>
      <c r="B105">
        <f ca="1">_xlfn.BINOM.INV(('Study parameters and results'!$B$3*'Study parameters and results'!$B$6), 'Study parameters and results'!$B$4, RAND())</f>
        <v>65</v>
      </c>
      <c r="C105">
        <f ca="1">_xlfn.BINOM.INV(('Study parameters and results'!$G$17*(1-'Study parameters and results'!$B$6)),'Study parameters and results'!$B$5,RAND())</f>
        <v>84</v>
      </c>
      <c r="D105">
        <f ca="1">('Study parameters and results'!$B$3*'Study parameters and results'!$B$6)-B105</f>
        <v>135</v>
      </c>
      <c r="E105">
        <f ca="1">('Study parameters and results'!$B$3*(1-'Study parameters and results'!$B$6))-C105</f>
        <v>716</v>
      </c>
      <c r="F105" s="2">
        <f t="shared" ca="1" si="2"/>
        <v>4.1040564373897706</v>
      </c>
      <c r="G105" s="2">
        <f t="shared" ca="1" si="3"/>
        <v>0.18998271695466781</v>
      </c>
    </row>
    <row r="106" spans="1:7" x14ac:dyDescent="0.2">
      <c r="A106">
        <v>105</v>
      </c>
      <c r="B106">
        <f ca="1">_xlfn.BINOM.INV(('Study parameters and results'!$B$3*'Study parameters and results'!$B$6), 'Study parameters and results'!$B$4, RAND())</f>
        <v>59</v>
      </c>
      <c r="C106">
        <f ca="1">_xlfn.BINOM.INV(('Study parameters and results'!$G$17*(1-'Study parameters and results'!$B$6)),'Study parameters and results'!$B$5,RAND())</f>
        <v>83</v>
      </c>
      <c r="D106">
        <f ca="1">('Study parameters and results'!$B$3*'Study parameters and results'!$B$6)-B106</f>
        <v>141</v>
      </c>
      <c r="E106">
        <f ca="1">('Study parameters and results'!$B$3*(1-'Study parameters and results'!$B$6))-C106</f>
        <v>717</v>
      </c>
      <c r="F106" s="2">
        <f t="shared" ca="1" si="2"/>
        <v>3.6147141758523458</v>
      </c>
      <c r="G106" s="2">
        <f t="shared" ca="1" si="3"/>
        <v>0.19360848130825137</v>
      </c>
    </row>
    <row r="107" spans="1:7" x14ac:dyDescent="0.2">
      <c r="A107">
        <v>106</v>
      </c>
      <c r="B107">
        <f ca="1">_xlfn.BINOM.INV(('Study parameters and results'!$B$3*'Study parameters and results'!$B$6), 'Study parameters and results'!$B$4, RAND())</f>
        <v>61</v>
      </c>
      <c r="C107">
        <f ca="1">_xlfn.BINOM.INV(('Study parameters and results'!$G$17*(1-'Study parameters and results'!$B$6)),'Study parameters and results'!$B$5,RAND())</f>
        <v>78</v>
      </c>
      <c r="D107">
        <f ca="1">('Study parameters and results'!$B$3*'Study parameters and results'!$B$6)-B107</f>
        <v>139</v>
      </c>
      <c r="E107">
        <f ca="1">('Study parameters and results'!$B$3*(1-'Study parameters and results'!$B$6))-C107</f>
        <v>722</v>
      </c>
      <c r="F107" s="2">
        <f t="shared" ca="1" si="2"/>
        <v>4.0621656520937099</v>
      </c>
      <c r="G107" s="2">
        <f t="shared" ca="1" si="3"/>
        <v>0.19440483944343237</v>
      </c>
    </row>
    <row r="108" spans="1:7" x14ac:dyDescent="0.2">
      <c r="A108">
        <v>107</v>
      </c>
      <c r="B108">
        <f ca="1">_xlfn.BINOM.INV(('Study parameters and results'!$B$3*'Study parameters and results'!$B$6), 'Study parameters and results'!$B$4, RAND())</f>
        <v>61</v>
      </c>
      <c r="C108">
        <f ca="1">_xlfn.BINOM.INV(('Study parameters and results'!$G$17*(1-'Study parameters and results'!$B$6)),'Study parameters and results'!$B$5,RAND())</f>
        <v>78</v>
      </c>
      <c r="D108">
        <f ca="1">('Study parameters and results'!$B$3*'Study parameters and results'!$B$6)-B108</f>
        <v>139</v>
      </c>
      <c r="E108">
        <f ca="1">('Study parameters and results'!$B$3*(1-'Study parameters and results'!$B$6))-C108</f>
        <v>722</v>
      </c>
      <c r="F108" s="2">
        <f t="shared" ca="1" si="2"/>
        <v>4.0621656520937099</v>
      </c>
      <c r="G108" s="2">
        <f t="shared" ca="1" si="3"/>
        <v>0.19440483944343237</v>
      </c>
    </row>
    <row r="109" spans="1:7" x14ac:dyDescent="0.2">
      <c r="A109">
        <v>108</v>
      </c>
      <c r="B109">
        <f ca="1">_xlfn.BINOM.INV(('Study parameters and results'!$B$3*'Study parameters and results'!$B$6), 'Study parameters and results'!$B$4, RAND())</f>
        <v>56</v>
      </c>
      <c r="C109">
        <f ca="1">_xlfn.BINOM.INV(('Study parameters and results'!$G$17*(1-'Study parameters and results'!$B$6)),'Study parameters and results'!$B$5,RAND())</f>
        <v>69</v>
      </c>
      <c r="D109">
        <f ca="1">('Study parameters and results'!$B$3*'Study parameters and results'!$B$6)-B109</f>
        <v>144</v>
      </c>
      <c r="E109">
        <f ca="1">('Study parameters and results'!$B$3*(1-'Study parameters and results'!$B$6))-C109</f>
        <v>731</v>
      </c>
      <c r="F109" s="2">
        <f t="shared" ca="1" si="2"/>
        <v>4.1199677938808374</v>
      </c>
      <c r="G109" s="2">
        <f t="shared" ca="1" si="3"/>
        <v>0.20164902672927351</v>
      </c>
    </row>
    <row r="110" spans="1:7" x14ac:dyDescent="0.2">
      <c r="A110">
        <v>109</v>
      </c>
      <c r="B110">
        <f ca="1">_xlfn.BINOM.INV(('Study parameters and results'!$B$3*'Study parameters and results'!$B$6), 'Study parameters and results'!$B$4, RAND())</f>
        <v>74</v>
      </c>
      <c r="C110">
        <f ca="1">_xlfn.BINOM.INV(('Study parameters and results'!$G$17*(1-'Study parameters and results'!$B$6)),'Study parameters and results'!$B$5,RAND())</f>
        <v>86</v>
      </c>
      <c r="D110">
        <f ca="1">('Study parameters and results'!$B$3*'Study parameters and results'!$B$6)-B110</f>
        <v>126</v>
      </c>
      <c r="E110">
        <f ca="1">('Study parameters and results'!$B$3*(1-'Study parameters and results'!$B$6))-C110</f>
        <v>714</v>
      </c>
      <c r="F110" s="2">
        <f t="shared" ca="1" si="2"/>
        <v>4.8759689922480618</v>
      </c>
      <c r="G110" s="2">
        <f t="shared" ca="1" si="3"/>
        <v>0.18568384057546655</v>
      </c>
    </row>
    <row r="111" spans="1:7" x14ac:dyDescent="0.2">
      <c r="A111">
        <v>110</v>
      </c>
      <c r="B111">
        <f ca="1">_xlfn.BINOM.INV(('Study parameters and results'!$B$3*'Study parameters and results'!$B$6), 'Study parameters and results'!$B$4, RAND())</f>
        <v>64</v>
      </c>
      <c r="C111">
        <f ca="1">_xlfn.BINOM.INV(('Study parameters and results'!$G$17*(1-'Study parameters and results'!$B$6)),'Study parameters and results'!$B$5,RAND())</f>
        <v>70</v>
      </c>
      <c r="D111">
        <f ca="1">('Study parameters and results'!$B$3*'Study parameters and results'!$B$6)-B111</f>
        <v>136</v>
      </c>
      <c r="E111">
        <f ca="1">('Study parameters and results'!$B$3*(1-'Study parameters and results'!$B$6))-C111</f>
        <v>730</v>
      </c>
      <c r="F111" s="2">
        <f t="shared" ca="1" si="2"/>
        <v>4.9075630252100844</v>
      </c>
      <c r="G111" s="2">
        <f t="shared" ca="1" si="3"/>
        <v>0.19655411080891569</v>
      </c>
    </row>
    <row r="112" spans="1:7" x14ac:dyDescent="0.2">
      <c r="A112">
        <v>111</v>
      </c>
      <c r="B112">
        <f ca="1">_xlfn.BINOM.INV(('Study parameters and results'!$B$3*'Study parameters and results'!$B$6), 'Study parameters and results'!$B$4, RAND())</f>
        <v>60</v>
      </c>
      <c r="C112">
        <f ca="1">_xlfn.BINOM.INV(('Study parameters and results'!$G$17*(1-'Study parameters and results'!$B$6)),'Study parameters and results'!$B$5,RAND())</f>
        <v>89</v>
      </c>
      <c r="D112">
        <f ca="1">('Study parameters and results'!$B$3*'Study parameters and results'!$B$6)-B112</f>
        <v>140</v>
      </c>
      <c r="E112">
        <f ca="1">('Study parameters and results'!$B$3*(1-'Study parameters and results'!$B$6))-C112</f>
        <v>711</v>
      </c>
      <c r="F112" s="2">
        <f t="shared" ca="1" si="2"/>
        <v>3.4237560192616368</v>
      </c>
      <c r="G112" s="2">
        <f t="shared" ca="1" si="3"/>
        <v>0.19092393413766573</v>
      </c>
    </row>
    <row r="113" spans="1:7" x14ac:dyDescent="0.2">
      <c r="A113">
        <v>112</v>
      </c>
      <c r="B113">
        <f ca="1">_xlfn.BINOM.INV(('Study parameters and results'!$B$3*'Study parameters and results'!$B$6), 'Study parameters and results'!$B$4, RAND())</f>
        <v>58</v>
      </c>
      <c r="C113">
        <f ca="1">_xlfn.BINOM.INV(('Study parameters and results'!$G$17*(1-'Study parameters and results'!$B$6)),'Study parameters and results'!$B$5,RAND())</f>
        <v>104</v>
      </c>
      <c r="D113">
        <f ca="1">('Study parameters and results'!$B$3*'Study parameters and results'!$B$6)-B113</f>
        <v>142</v>
      </c>
      <c r="E113">
        <f ca="1">('Study parameters and results'!$B$3*(1-'Study parameters and results'!$B$6))-C113</f>
        <v>696</v>
      </c>
      <c r="F113" s="2">
        <f t="shared" ca="1" si="2"/>
        <v>2.7334777898158178</v>
      </c>
      <c r="G113" s="2">
        <f t="shared" ca="1" si="3"/>
        <v>0.18797818771349936</v>
      </c>
    </row>
    <row r="114" spans="1:7" x14ac:dyDescent="0.2">
      <c r="A114">
        <v>113</v>
      </c>
      <c r="B114">
        <f ca="1">_xlfn.BINOM.INV(('Study parameters and results'!$B$3*'Study parameters and results'!$B$6), 'Study parameters and results'!$B$4, RAND())</f>
        <v>63</v>
      </c>
      <c r="C114">
        <f ca="1">_xlfn.BINOM.INV(('Study parameters and results'!$G$17*(1-'Study parameters and results'!$B$6)),'Study parameters and results'!$B$5,RAND())</f>
        <v>75</v>
      </c>
      <c r="D114">
        <f ca="1">('Study parameters and results'!$B$3*'Study parameters and results'!$B$6)-B114</f>
        <v>137</v>
      </c>
      <c r="E114">
        <f ca="1">('Study parameters and results'!$B$3*(1-'Study parameters and results'!$B$6))-C114</f>
        <v>725</v>
      </c>
      <c r="F114" s="2">
        <f t="shared" ca="1" si="2"/>
        <v>4.445255474452555</v>
      </c>
      <c r="G114" s="2">
        <f t="shared" ca="1" si="3"/>
        <v>0.19464051383041889</v>
      </c>
    </row>
    <row r="115" spans="1:7" x14ac:dyDescent="0.2">
      <c r="A115">
        <v>114</v>
      </c>
      <c r="B115">
        <f ca="1">_xlfn.BINOM.INV(('Study parameters and results'!$B$3*'Study parameters and results'!$B$6), 'Study parameters and results'!$B$4, RAND())</f>
        <v>53</v>
      </c>
      <c r="C115">
        <f ca="1">_xlfn.BINOM.INV(('Study parameters and results'!$G$17*(1-'Study parameters and results'!$B$6)),'Study parameters and results'!$B$5,RAND())</f>
        <v>81</v>
      </c>
      <c r="D115">
        <f ca="1">('Study parameters and results'!$B$3*'Study parameters and results'!$B$6)-B115</f>
        <v>147</v>
      </c>
      <c r="E115">
        <f ca="1">('Study parameters and results'!$B$3*(1-'Study parameters and results'!$B$6))-C115</f>
        <v>719</v>
      </c>
      <c r="F115" s="2">
        <f t="shared" ca="1" si="2"/>
        <v>3.2003863273704547</v>
      </c>
      <c r="G115" s="2">
        <f t="shared" ca="1" si="3"/>
        <v>0.19851233012895592</v>
      </c>
    </row>
    <row r="116" spans="1:7" x14ac:dyDescent="0.2">
      <c r="A116">
        <v>115</v>
      </c>
      <c r="B116">
        <f ca="1">_xlfn.BINOM.INV(('Study parameters and results'!$B$3*'Study parameters and results'!$B$6), 'Study parameters and results'!$B$4, RAND())</f>
        <v>63</v>
      </c>
      <c r="C116">
        <f ca="1">_xlfn.BINOM.INV(('Study parameters and results'!$G$17*(1-'Study parameters and results'!$B$6)),'Study parameters and results'!$B$5,RAND())</f>
        <v>97</v>
      </c>
      <c r="D116">
        <f ca="1">('Study parameters and results'!$B$3*'Study parameters and results'!$B$6)-B116</f>
        <v>137</v>
      </c>
      <c r="E116">
        <f ca="1">('Study parameters and results'!$B$3*(1-'Study parameters and results'!$B$6))-C116</f>
        <v>703</v>
      </c>
      <c r="F116" s="2">
        <f t="shared" ca="1" si="2"/>
        <v>3.3327564150801416</v>
      </c>
      <c r="G116" s="2">
        <f t="shared" ca="1" si="3"/>
        <v>0.18682622782470792</v>
      </c>
    </row>
    <row r="117" spans="1:7" x14ac:dyDescent="0.2">
      <c r="A117">
        <v>116</v>
      </c>
      <c r="B117">
        <f ca="1">_xlfn.BINOM.INV(('Study parameters and results'!$B$3*'Study parameters and results'!$B$6), 'Study parameters and results'!$B$4, RAND())</f>
        <v>62</v>
      </c>
      <c r="C117">
        <f ca="1">_xlfn.BINOM.INV(('Study parameters and results'!$G$17*(1-'Study parameters and results'!$B$6)),'Study parameters and results'!$B$5,RAND())</f>
        <v>81</v>
      </c>
      <c r="D117">
        <f ca="1">('Study parameters and results'!$B$3*'Study parameters and results'!$B$6)-B117</f>
        <v>138</v>
      </c>
      <c r="E117">
        <f ca="1">('Study parameters and results'!$B$3*(1-'Study parameters and results'!$B$6))-C117</f>
        <v>719</v>
      </c>
      <c r="F117" s="2">
        <f t="shared" ca="1" si="2"/>
        <v>3.9880121667561284</v>
      </c>
      <c r="G117" s="2">
        <f t="shared" ca="1" si="3"/>
        <v>0.19264451371930902</v>
      </c>
    </row>
    <row r="118" spans="1:7" x14ac:dyDescent="0.2">
      <c r="A118">
        <v>117</v>
      </c>
      <c r="B118">
        <f ca="1">_xlfn.BINOM.INV(('Study parameters and results'!$B$3*'Study parameters and results'!$B$6), 'Study parameters and results'!$B$4, RAND())</f>
        <v>58</v>
      </c>
      <c r="C118">
        <f ca="1">_xlfn.BINOM.INV(('Study parameters and results'!$G$17*(1-'Study parameters and results'!$B$6)),'Study parameters and results'!$B$5,RAND())</f>
        <v>89</v>
      </c>
      <c r="D118">
        <f ca="1">('Study parameters and results'!$B$3*'Study parameters and results'!$B$6)-B118</f>
        <v>142</v>
      </c>
      <c r="E118">
        <f ca="1">('Study parameters and results'!$B$3*(1-'Study parameters and results'!$B$6))-C118</f>
        <v>711</v>
      </c>
      <c r="F118" s="2">
        <f t="shared" ca="1" si="2"/>
        <v>3.2630163000474757</v>
      </c>
      <c r="G118" s="2">
        <f t="shared" ca="1" si="3"/>
        <v>0.19216154050317016</v>
      </c>
    </row>
    <row r="119" spans="1:7" x14ac:dyDescent="0.2">
      <c r="A119">
        <v>118</v>
      </c>
      <c r="B119">
        <f ca="1">_xlfn.BINOM.INV(('Study parameters and results'!$B$3*'Study parameters and results'!$B$6), 'Study parameters and results'!$B$4, RAND())</f>
        <v>64</v>
      </c>
      <c r="C119">
        <f ca="1">_xlfn.BINOM.INV(('Study parameters and results'!$G$17*(1-'Study parameters and results'!$B$6)),'Study parameters and results'!$B$5,RAND())</f>
        <v>71</v>
      </c>
      <c r="D119">
        <f ca="1">('Study parameters and results'!$B$3*'Study parameters and results'!$B$6)-B119</f>
        <v>136</v>
      </c>
      <c r="E119">
        <f ca="1">('Study parameters and results'!$B$3*(1-'Study parameters and results'!$B$6))-C119</f>
        <v>729</v>
      </c>
      <c r="F119" s="2">
        <f t="shared" ca="1" si="2"/>
        <v>4.8318144159072078</v>
      </c>
      <c r="G119" s="2">
        <f t="shared" ca="1" si="3"/>
        <v>0.19604639841427071</v>
      </c>
    </row>
    <row r="120" spans="1:7" x14ac:dyDescent="0.2">
      <c r="A120">
        <v>119</v>
      </c>
      <c r="B120">
        <f ca="1">_xlfn.BINOM.INV(('Study parameters and results'!$B$3*'Study parameters and results'!$B$6), 'Study parameters and results'!$B$4, RAND())</f>
        <v>59</v>
      </c>
      <c r="C120">
        <f ca="1">_xlfn.BINOM.INV(('Study parameters and results'!$G$17*(1-'Study parameters and results'!$B$6)),'Study parameters and results'!$B$5,RAND())</f>
        <v>70</v>
      </c>
      <c r="D120">
        <f ca="1">('Study parameters and results'!$B$3*'Study parameters and results'!$B$6)-B120</f>
        <v>141</v>
      </c>
      <c r="E120">
        <f ca="1">('Study parameters and results'!$B$3*(1-'Study parameters and results'!$B$6))-C120</f>
        <v>730</v>
      </c>
      <c r="F120" s="2">
        <f t="shared" ca="1" si="2"/>
        <v>4.3637284701114494</v>
      </c>
      <c r="G120" s="2">
        <f t="shared" ca="1" si="3"/>
        <v>0.19924088040195487</v>
      </c>
    </row>
    <row r="121" spans="1:7" x14ac:dyDescent="0.2">
      <c r="A121">
        <v>120</v>
      </c>
      <c r="B121">
        <f ca="1">_xlfn.BINOM.INV(('Study parameters and results'!$B$3*'Study parameters and results'!$B$6), 'Study parameters and results'!$B$4, RAND())</f>
        <v>62</v>
      </c>
      <c r="C121">
        <f ca="1">_xlfn.BINOM.INV(('Study parameters and results'!$G$17*(1-'Study parameters and results'!$B$6)),'Study parameters and results'!$B$5,RAND())</f>
        <v>69</v>
      </c>
      <c r="D121">
        <f ca="1">('Study parameters and results'!$B$3*'Study parameters and results'!$B$6)-B121</f>
        <v>138</v>
      </c>
      <c r="E121">
        <f ca="1">('Study parameters and results'!$B$3*(1-'Study parameters and results'!$B$6))-C121</f>
        <v>731</v>
      </c>
      <c r="F121" s="2">
        <f t="shared" ca="1" si="2"/>
        <v>4.7597143457256879</v>
      </c>
      <c r="G121" s="2">
        <f t="shared" ca="1" si="3"/>
        <v>0.19808117464548386</v>
      </c>
    </row>
    <row r="122" spans="1:7" x14ac:dyDescent="0.2">
      <c r="A122">
        <v>121</v>
      </c>
      <c r="B122">
        <f ca="1">_xlfn.BINOM.INV(('Study parameters and results'!$B$3*'Study parameters and results'!$B$6), 'Study parameters and results'!$B$4, RAND())</f>
        <v>68</v>
      </c>
      <c r="C122">
        <f ca="1">_xlfn.BINOM.INV(('Study parameters and results'!$G$17*(1-'Study parameters and results'!$B$6)),'Study parameters and results'!$B$5,RAND())</f>
        <v>83</v>
      </c>
      <c r="D122">
        <f ca="1">('Study parameters and results'!$B$3*'Study parameters and results'!$B$6)-B122</f>
        <v>132</v>
      </c>
      <c r="E122">
        <f ca="1">('Study parameters and results'!$B$3*(1-'Study parameters and results'!$B$6))-C122</f>
        <v>717</v>
      </c>
      <c r="F122" s="2">
        <f t="shared" ca="1" si="2"/>
        <v>4.4501642935377879</v>
      </c>
      <c r="G122" s="2">
        <f t="shared" ca="1" si="3"/>
        <v>0.18900934590451632</v>
      </c>
    </row>
    <row r="123" spans="1:7" x14ac:dyDescent="0.2">
      <c r="A123">
        <v>122</v>
      </c>
      <c r="B123">
        <f ca="1">_xlfn.BINOM.INV(('Study parameters and results'!$B$3*'Study parameters and results'!$B$6), 'Study parameters and results'!$B$4, RAND())</f>
        <v>56</v>
      </c>
      <c r="C123">
        <f ca="1">_xlfn.BINOM.INV(('Study parameters and results'!$G$17*(1-'Study parameters and results'!$B$6)),'Study parameters and results'!$B$5,RAND())</f>
        <v>90</v>
      </c>
      <c r="D123">
        <f ca="1">('Study parameters and results'!$B$3*'Study parameters and results'!$B$6)-B123</f>
        <v>144</v>
      </c>
      <c r="E123">
        <f ca="1">('Study parameters and results'!$B$3*(1-'Study parameters and results'!$B$6))-C123</f>
        <v>710</v>
      </c>
      <c r="F123" s="2">
        <f t="shared" ca="1" si="2"/>
        <v>3.0679012345679015</v>
      </c>
      <c r="G123" s="2">
        <f t="shared" ca="1" si="3"/>
        <v>0.19318682438749221</v>
      </c>
    </row>
    <row r="124" spans="1:7" x14ac:dyDescent="0.2">
      <c r="A124">
        <v>123</v>
      </c>
      <c r="B124">
        <f ca="1">_xlfn.BINOM.INV(('Study parameters and results'!$B$3*'Study parameters and results'!$B$6), 'Study parameters and results'!$B$4, RAND())</f>
        <v>68</v>
      </c>
      <c r="C124">
        <f ca="1">_xlfn.BINOM.INV(('Study parameters and results'!$G$17*(1-'Study parameters and results'!$B$6)),'Study parameters and results'!$B$5,RAND())</f>
        <v>86</v>
      </c>
      <c r="D124">
        <f ca="1">('Study parameters and results'!$B$3*'Study parameters and results'!$B$6)-B124</f>
        <v>132</v>
      </c>
      <c r="E124">
        <f ca="1">('Study parameters and results'!$B$3*(1-'Study parameters and results'!$B$6))-C124</f>
        <v>714</v>
      </c>
      <c r="F124" s="2">
        <f t="shared" ca="1" si="2"/>
        <v>4.2769556025369981</v>
      </c>
      <c r="G124" s="2">
        <f t="shared" ca="1" si="3"/>
        <v>0.1879098377667667</v>
      </c>
    </row>
    <row r="125" spans="1:7" x14ac:dyDescent="0.2">
      <c r="A125">
        <v>124</v>
      </c>
      <c r="B125">
        <f ca="1">_xlfn.BINOM.INV(('Study parameters and results'!$B$3*'Study parameters and results'!$B$6), 'Study parameters and results'!$B$4, RAND())</f>
        <v>58</v>
      </c>
      <c r="C125">
        <f ca="1">_xlfn.BINOM.INV(('Study parameters and results'!$G$17*(1-'Study parameters and results'!$B$6)),'Study parameters and results'!$B$5,RAND())</f>
        <v>67</v>
      </c>
      <c r="D125">
        <f ca="1">('Study parameters and results'!$B$3*'Study parameters and results'!$B$6)-B125</f>
        <v>142</v>
      </c>
      <c r="E125">
        <f ca="1">('Study parameters and results'!$B$3*(1-'Study parameters and results'!$B$6))-C125</f>
        <v>733</v>
      </c>
      <c r="F125" s="2">
        <f t="shared" ca="1" si="2"/>
        <v>4.468572629808703</v>
      </c>
      <c r="G125" s="2">
        <f t="shared" ca="1" si="3"/>
        <v>0.20142805774275396</v>
      </c>
    </row>
    <row r="126" spans="1:7" x14ac:dyDescent="0.2">
      <c r="A126">
        <v>125</v>
      </c>
      <c r="B126">
        <f ca="1">_xlfn.BINOM.INV(('Study parameters and results'!$B$3*'Study parameters and results'!$B$6), 'Study parameters and results'!$B$4, RAND())</f>
        <v>52</v>
      </c>
      <c r="C126">
        <f ca="1">_xlfn.BINOM.INV(('Study parameters and results'!$G$17*(1-'Study parameters and results'!$B$6)),'Study parameters and results'!$B$5,RAND())</f>
        <v>74</v>
      </c>
      <c r="D126">
        <f ca="1">('Study parameters and results'!$B$3*'Study parameters and results'!$B$6)-B126</f>
        <v>148</v>
      </c>
      <c r="E126">
        <f ca="1">('Study parameters and results'!$B$3*(1-'Study parameters and results'!$B$6))-C126</f>
        <v>726</v>
      </c>
      <c r="F126" s="2">
        <f t="shared" ca="1" si="2"/>
        <v>3.4470416362308254</v>
      </c>
      <c r="G126" s="2">
        <f t="shared" ca="1" si="3"/>
        <v>0.20218419811983096</v>
      </c>
    </row>
    <row r="127" spans="1:7" x14ac:dyDescent="0.2">
      <c r="A127">
        <v>126</v>
      </c>
      <c r="B127">
        <f ca="1">_xlfn.BINOM.INV(('Study parameters and results'!$B$3*'Study parameters and results'!$B$6), 'Study parameters and results'!$B$4, RAND())</f>
        <v>58</v>
      </c>
      <c r="C127">
        <f ca="1">_xlfn.BINOM.INV(('Study parameters and results'!$G$17*(1-'Study parameters and results'!$B$6)),'Study parameters and results'!$B$5,RAND())</f>
        <v>71</v>
      </c>
      <c r="D127">
        <f ca="1">('Study parameters and results'!$B$3*'Study parameters and results'!$B$6)-B127</f>
        <v>142</v>
      </c>
      <c r="E127">
        <f ca="1">('Study parameters and results'!$B$3*(1-'Study parameters and results'!$B$6))-C127</f>
        <v>729</v>
      </c>
      <c r="F127" s="2">
        <f t="shared" ca="1" si="2"/>
        <v>4.1938107518349534</v>
      </c>
      <c r="G127" s="2">
        <f t="shared" ca="1" si="3"/>
        <v>0.19934864430491611</v>
      </c>
    </row>
    <row r="128" spans="1:7" x14ac:dyDescent="0.2">
      <c r="A128">
        <v>127</v>
      </c>
      <c r="B128">
        <f ca="1">_xlfn.BINOM.INV(('Study parameters and results'!$B$3*'Study parameters and results'!$B$6), 'Study parameters and results'!$B$4, RAND())</f>
        <v>63</v>
      </c>
      <c r="C128">
        <f ca="1">_xlfn.BINOM.INV(('Study parameters and results'!$G$17*(1-'Study parameters and results'!$B$6)),'Study parameters and results'!$B$5,RAND())</f>
        <v>76</v>
      </c>
      <c r="D128">
        <f ca="1">('Study parameters and results'!$B$3*'Study parameters and results'!$B$6)-B128</f>
        <v>137</v>
      </c>
      <c r="E128">
        <f ca="1">('Study parameters and results'!$B$3*(1-'Study parameters and results'!$B$6))-C128</f>
        <v>724</v>
      </c>
      <c r="F128" s="2">
        <f t="shared" ca="1" si="2"/>
        <v>4.3807145601229349</v>
      </c>
      <c r="G128" s="2">
        <f t="shared" ca="1" si="3"/>
        <v>0.19419422275769158</v>
      </c>
    </row>
    <row r="129" spans="1:7" x14ac:dyDescent="0.2">
      <c r="A129">
        <v>128</v>
      </c>
      <c r="B129">
        <f ca="1">_xlfn.BINOM.INV(('Study parameters and results'!$B$3*'Study parameters and results'!$B$6), 'Study parameters and results'!$B$4, RAND())</f>
        <v>49</v>
      </c>
      <c r="C129">
        <f ca="1">_xlfn.BINOM.INV(('Study parameters and results'!$G$17*(1-'Study parameters and results'!$B$6)),'Study parameters and results'!$B$5,RAND())</f>
        <v>89</v>
      </c>
      <c r="D129">
        <f ca="1">('Study parameters and results'!$B$3*'Study parameters and results'!$B$6)-B129</f>
        <v>151</v>
      </c>
      <c r="E129">
        <f ca="1">('Study parameters and results'!$B$3*(1-'Study parameters and results'!$B$6))-C129</f>
        <v>711</v>
      </c>
      <c r="F129" s="2">
        <f t="shared" ca="1" si="2"/>
        <v>2.5923803854453453</v>
      </c>
      <c r="G129" s="2">
        <f t="shared" ca="1" si="3"/>
        <v>0.19918108504242421</v>
      </c>
    </row>
    <row r="130" spans="1:7" x14ac:dyDescent="0.2">
      <c r="A130">
        <v>129</v>
      </c>
      <c r="B130">
        <f ca="1">_xlfn.BINOM.INV(('Study parameters and results'!$B$3*'Study parameters and results'!$B$6), 'Study parameters and results'!$B$4, RAND())</f>
        <v>68</v>
      </c>
      <c r="C130">
        <f ca="1">_xlfn.BINOM.INV(('Study parameters and results'!$G$17*(1-'Study parameters and results'!$B$6)),'Study parameters and results'!$B$5,RAND())</f>
        <v>87</v>
      </c>
      <c r="D130">
        <f ca="1">('Study parameters and results'!$B$3*'Study parameters and results'!$B$6)-B130</f>
        <v>132</v>
      </c>
      <c r="E130">
        <f ca="1">('Study parameters and results'!$B$3*(1-'Study parameters and results'!$B$6))-C130</f>
        <v>713</v>
      </c>
      <c r="F130" s="2">
        <f t="shared" ref="F130:F193" ca="1" si="4">(B130/D130)/(C130/E130)</f>
        <v>4.2218739115290838</v>
      </c>
      <c r="G130" s="2">
        <f t="shared" ref="G130:G193" ca="1" si="5">SQRT(1/B130+1/C130+1/D130+1/E130)</f>
        <v>0.18755910360854652</v>
      </c>
    </row>
    <row r="131" spans="1:7" x14ac:dyDescent="0.2">
      <c r="A131">
        <v>130</v>
      </c>
      <c r="B131">
        <f ca="1">_xlfn.BINOM.INV(('Study parameters and results'!$B$3*'Study parameters and results'!$B$6), 'Study parameters and results'!$B$4, RAND())</f>
        <v>61</v>
      </c>
      <c r="C131">
        <f ca="1">_xlfn.BINOM.INV(('Study parameters and results'!$G$17*(1-'Study parameters and results'!$B$6)),'Study parameters and results'!$B$5,RAND())</f>
        <v>82</v>
      </c>
      <c r="D131">
        <f ca="1">('Study parameters and results'!$B$3*'Study parameters and results'!$B$6)-B131</f>
        <v>139</v>
      </c>
      <c r="E131">
        <f ca="1">('Study parameters and results'!$B$3*(1-'Study parameters and results'!$B$6))-C131</f>
        <v>718</v>
      </c>
      <c r="F131" s="2">
        <f t="shared" ca="1" si="4"/>
        <v>3.8426039656080015</v>
      </c>
      <c r="G131" s="2">
        <f t="shared" ca="1" si="5"/>
        <v>0.19280966479576175</v>
      </c>
    </row>
    <row r="132" spans="1:7" x14ac:dyDescent="0.2">
      <c r="A132">
        <v>131</v>
      </c>
      <c r="B132">
        <f ca="1">_xlfn.BINOM.INV(('Study parameters and results'!$B$3*'Study parameters and results'!$B$6), 'Study parameters and results'!$B$4, RAND())</f>
        <v>63</v>
      </c>
      <c r="C132">
        <f ca="1">_xlfn.BINOM.INV(('Study parameters and results'!$G$17*(1-'Study parameters and results'!$B$6)),'Study parameters and results'!$B$5,RAND())</f>
        <v>78</v>
      </c>
      <c r="D132">
        <f ca="1">('Study parameters and results'!$B$3*'Study parameters and results'!$B$6)-B132</f>
        <v>137</v>
      </c>
      <c r="E132">
        <f ca="1">('Study parameters and results'!$B$3*(1-'Study parameters and results'!$B$6))-C132</f>
        <v>722</v>
      </c>
      <c r="F132" s="2">
        <f t="shared" ca="1" si="4"/>
        <v>4.256597417181359</v>
      </c>
      <c r="G132" s="2">
        <f t="shared" ca="1" si="5"/>
        <v>0.19333349507461953</v>
      </c>
    </row>
    <row r="133" spans="1:7" x14ac:dyDescent="0.2">
      <c r="A133">
        <v>132</v>
      </c>
      <c r="B133">
        <f ca="1">_xlfn.BINOM.INV(('Study parameters and results'!$B$3*'Study parameters and results'!$B$6), 'Study parameters and results'!$B$4, RAND())</f>
        <v>59</v>
      </c>
      <c r="C133">
        <f ca="1">_xlfn.BINOM.INV(('Study parameters and results'!$G$17*(1-'Study parameters and results'!$B$6)),'Study parameters and results'!$B$5,RAND())</f>
        <v>79</v>
      </c>
      <c r="D133">
        <f ca="1">('Study parameters and results'!$B$3*'Study parameters and results'!$B$6)-B133</f>
        <v>141</v>
      </c>
      <c r="E133">
        <f ca="1">('Study parameters and results'!$B$3*(1-'Study parameters and results'!$B$6))-C133</f>
        <v>721</v>
      </c>
      <c r="F133" s="2">
        <f t="shared" ca="1" si="4"/>
        <v>3.818924499506239</v>
      </c>
      <c r="G133" s="2">
        <f t="shared" ca="1" si="5"/>
        <v>0.19515773498389843</v>
      </c>
    </row>
    <row r="134" spans="1:7" x14ac:dyDescent="0.2">
      <c r="A134">
        <v>133</v>
      </c>
      <c r="B134">
        <f ca="1">_xlfn.BINOM.INV(('Study parameters and results'!$B$3*'Study parameters and results'!$B$6), 'Study parameters and results'!$B$4, RAND())</f>
        <v>58</v>
      </c>
      <c r="C134">
        <f ca="1">_xlfn.BINOM.INV(('Study parameters and results'!$G$17*(1-'Study parameters and results'!$B$6)),'Study parameters and results'!$B$5,RAND())</f>
        <v>89</v>
      </c>
      <c r="D134">
        <f ca="1">('Study parameters and results'!$B$3*'Study parameters and results'!$B$6)-B134</f>
        <v>142</v>
      </c>
      <c r="E134">
        <f ca="1">('Study parameters and results'!$B$3*(1-'Study parameters and results'!$B$6))-C134</f>
        <v>711</v>
      </c>
      <c r="F134" s="2">
        <f t="shared" ca="1" si="4"/>
        <v>3.2630163000474757</v>
      </c>
      <c r="G134" s="2">
        <f t="shared" ca="1" si="5"/>
        <v>0.19216154050317016</v>
      </c>
    </row>
    <row r="135" spans="1:7" x14ac:dyDescent="0.2">
      <c r="A135">
        <v>134</v>
      </c>
      <c r="B135">
        <f ca="1">_xlfn.BINOM.INV(('Study parameters and results'!$B$3*'Study parameters and results'!$B$6), 'Study parameters and results'!$B$4, RAND())</f>
        <v>61</v>
      </c>
      <c r="C135">
        <f ca="1">_xlfn.BINOM.INV(('Study parameters and results'!$G$17*(1-'Study parameters and results'!$B$6)),'Study parameters and results'!$B$5,RAND())</f>
        <v>92</v>
      </c>
      <c r="D135">
        <f ca="1">('Study parameters and results'!$B$3*'Study parameters and results'!$B$6)-B135</f>
        <v>139</v>
      </c>
      <c r="E135">
        <f ca="1">('Study parameters and results'!$B$3*(1-'Study parameters and results'!$B$6))-C135</f>
        <v>708</v>
      </c>
      <c r="F135" s="2">
        <f t="shared" ca="1" si="4"/>
        <v>3.3772286518611199</v>
      </c>
      <c r="G135" s="2">
        <f t="shared" ca="1" si="5"/>
        <v>0.18939292970749924</v>
      </c>
    </row>
    <row r="136" spans="1:7" x14ac:dyDescent="0.2">
      <c r="A136">
        <v>135</v>
      </c>
      <c r="B136">
        <f ca="1">_xlfn.BINOM.INV(('Study parameters and results'!$B$3*'Study parameters and results'!$B$6), 'Study parameters and results'!$B$4, RAND())</f>
        <v>65</v>
      </c>
      <c r="C136">
        <f ca="1">_xlfn.BINOM.INV(('Study parameters and results'!$G$17*(1-'Study parameters and results'!$B$6)),'Study parameters and results'!$B$5,RAND())</f>
        <v>73</v>
      </c>
      <c r="D136">
        <f ca="1">('Study parameters and results'!$B$3*'Study parameters and results'!$B$6)-B136</f>
        <v>135</v>
      </c>
      <c r="E136">
        <f ca="1">('Study parameters and results'!$B$3*(1-'Study parameters and results'!$B$6))-C136</f>
        <v>727</v>
      </c>
      <c r="F136" s="2">
        <f t="shared" ca="1" si="4"/>
        <v>4.7950279046169451</v>
      </c>
      <c r="G136" s="2">
        <f t="shared" ca="1" si="5"/>
        <v>0.19459231420444387</v>
      </c>
    </row>
    <row r="137" spans="1:7" x14ac:dyDescent="0.2">
      <c r="A137">
        <v>136</v>
      </c>
      <c r="B137">
        <f ca="1">_xlfn.BINOM.INV(('Study parameters and results'!$B$3*'Study parameters and results'!$B$6), 'Study parameters and results'!$B$4, RAND())</f>
        <v>61</v>
      </c>
      <c r="C137">
        <f ca="1">_xlfn.BINOM.INV(('Study parameters and results'!$G$17*(1-'Study parameters and results'!$B$6)),'Study parameters and results'!$B$5,RAND())</f>
        <v>85</v>
      </c>
      <c r="D137">
        <f ca="1">('Study parameters and results'!$B$3*'Study parameters and results'!$B$6)-B137</f>
        <v>139</v>
      </c>
      <c r="E137">
        <f ca="1">('Study parameters and results'!$B$3*(1-'Study parameters and results'!$B$6))-C137</f>
        <v>715</v>
      </c>
      <c r="F137" s="2">
        <f t="shared" ca="1" si="4"/>
        <v>3.6914938637325432</v>
      </c>
      <c r="G137" s="2">
        <f t="shared" ca="1" si="5"/>
        <v>0.19170548898824391</v>
      </c>
    </row>
    <row r="138" spans="1:7" x14ac:dyDescent="0.2">
      <c r="A138">
        <v>137</v>
      </c>
      <c r="B138">
        <f ca="1">_xlfn.BINOM.INV(('Study parameters and results'!$B$3*'Study parameters and results'!$B$6), 'Study parameters and results'!$B$4, RAND())</f>
        <v>58</v>
      </c>
      <c r="C138">
        <f ca="1">_xlfn.BINOM.INV(('Study parameters and results'!$G$17*(1-'Study parameters and results'!$B$6)),'Study parameters and results'!$B$5,RAND())</f>
        <v>77</v>
      </c>
      <c r="D138">
        <f ca="1">('Study parameters and results'!$B$3*'Study parameters and results'!$B$6)-B138</f>
        <v>142</v>
      </c>
      <c r="E138">
        <f ca="1">('Study parameters and results'!$B$3*(1-'Study parameters and results'!$B$6))-C138</f>
        <v>723</v>
      </c>
      <c r="F138" s="2">
        <f t="shared" ca="1" si="4"/>
        <v>3.8351929760380465</v>
      </c>
      <c r="G138" s="2">
        <f t="shared" ca="1" si="5"/>
        <v>0.19660562474898383</v>
      </c>
    </row>
    <row r="139" spans="1:7" x14ac:dyDescent="0.2">
      <c r="A139">
        <v>138</v>
      </c>
      <c r="B139">
        <f ca="1">_xlfn.BINOM.INV(('Study parameters and results'!$B$3*'Study parameters and results'!$B$6), 'Study parameters and results'!$B$4, RAND())</f>
        <v>62</v>
      </c>
      <c r="C139">
        <f ca="1">_xlfn.BINOM.INV(('Study parameters and results'!$G$17*(1-'Study parameters and results'!$B$6)),'Study parameters and results'!$B$5,RAND())</f>
        <v>80</v>
      </c>
      <c r="D139">
        <f ca="1">('Study parameters and results'!$B$3*'Study parameters and results'!$B$6)-B139</f>
        <v>138</v>
      </c>
      <c r="E139">
        <f ca="1">('Study parameters and results'!$B$3*(1-'Study parameters and results'!$B$6))-C139</f>
        <v>720</v>
      </c>
      <c r="F139" s="2">
        <f t="shared" ca="1" si="4"/>
        <v>4.0434782608695654</v>
      </c>
      <c r="G139" s="2">
        <f t="shared" ca="1" si="5"/>
        <v>0.19303962794863549</v>
      </c>
    </row>
    <row r="140" spans="1:7" x14ac:dyDescent="0.2">
      <c r="A140">
        <v>139</v>
      </c>
      <c r="B140">
        <f ca="1">_xlfn.BINOM.INV(('Study parameters and results'!$B$3*'Study parameters and results'!$B$6), 'Study parameters and results'!$B$4, RAND())</f>
        <v>55</v>
      </c>
      <c r="C140">
        <f ca="1">_xlfn.BINOM.INV(('Study parameters and results'!$G$17*(1-'Study parameters and results'!$B$6)),'Study parameters and results'!$B$5,RAND())</f>
        <v>85</v>
      </c>
      <c r="D140">
        <f ca="1">('Study parameters and results'!$B$3*'Study parameters and results'!$B$6)-B140</f>
        <v>145</v>
      </c>
      <c r="E140">
        <f ca="1">('Study parameters and results'!$B$3*(1-'Study parameters and results'!$B$6))-C140</f>
        <v>715</v>
      </c>
      <c r="F140" s="2">
        <f t="shared" ca="1" si="4"/>
        <v>3.1906693711967544</v>
      </c>
      <c r="G140" s="2">
        <f t="shared" ca="1" si="5"/>
        <v>0.19555479331100645</v>
      </c>
    </row>
    <row r="141" spans="1:7" x14ac:dyDescent="0.2">
      <c r="A141">
        <v>140</v>
      </c>
      <c r="B141">
        <f ca="1">_xlfn.BINOM.INV(('Study parameters and results'!$B$3*'Study parameters and results'!$B$6), 'Study parameters and results'!$B$4, RAND())</f>
        <v>57</v>
      </c>
      <c r="C141">
        <f ca="1">_xlfn.BINOM.INV(('Study parameters and results'!$G$17*(1-'Study parameters and results'!$B$6)),'Study parameters and results'!$B$5,RAND())</f>
        <v>80</v>
      </c>
      <c r="D141">
        <f ca="1">('Study parameters and results'!$B$3*'Study parameters and results'!$B$6)-B141</f>
        <v>143</v>
      </c>
      <c r="E141">
        <f ca="1">('Study parameters and results'!$B$3*(1-'Study parameters and results'!$B$6))-C141</f>
        <v>720</v>
      </c>
      <c r="F141" s="2">
        <f t="shared" ca="1" si="4"/>
        <v>3.5874125874125875</v>
      </c>
      <c r="G141" s="2">
        <f t="shared" ca="1" si="5"/>
        <v>0.19602488497897069</v>
      </c>
    </row>
    <row r="142" spans="1:7" x14ac:dyDescent="0.2">
      <c r="A142">
        <v>141</v>
      </c>
      <c r="B142">
        <f ca="1">_xlfn.BINOM.INV(('Study parameters and results'!$B$3*'Study parameters and results'!$B$6), 'Study parameters and results'!$B$4, RAND())</f>
        <v>68</v>
      </c>
      <c r="C142">
        <f ca="1">_xlfn.BINOM.INV(('Study parameters and results'!$G$17*(1-'Study parameters and results'!$B$6)),'Study parameters and results'!$B$5,RAND())</f>
        <v>80</v>
      </c>
      <c r="D142">
        <f ca="1">('Study parameters and results'!$B$3*'Study parameters and results'!$B$6)-B142</f>
        <v>132</v>
      </c>
      <c r="E142">
        <f ca="1">('Study parameters and results'!$B$3*(1-'Study parameters and results'!$B$6))-C142</f>
        <v>720</v>
      </c>
      <c r="F142" s="2">
        <f t="shared" ca="1" si="4"/>
        <v>4.6363636363636367</v>
      </c>
      <c r="G142" s="2">
        <f t="shared" ca="1" si="5"/>
        <v>0.19018551158694408</v>
      </c>
    </row>
    <row r="143" spans="1:7" x14ac:dyDescent="0.2">
      <c r="A143">
        <v>142</v>
      </c>
      <c r="B143">
        <f ca="1">_xlfn.BINOM.INV(('Study parameters and results'!$B$3*'Study parameters and results'!$B$6), 'Study parameters and results'!$B$4, RAND())</f>
        <v>61</v>
      </c>
      <c r="C143">
        <f ca="1">_xlfn.BINOM.INV(('Study parameters and results'!$G$17*(1-'Study parameters and results'!$B$6)),'Study parameters and results'!$B$5,RAND())</f>
        <v>80</v>
      </c>
      <c r="D143">
        <f ca="1">('Study parameters and results'!$B$3*'Study parameters and results'!$B$6)-B143</f>
        <v>139</v>
      </c>
      <c r="E143">
        <f ca="1">('Study parameters and results'!$B$3*(1-'Study parameters and results'!$B$6))-C143</f>
        <v>720</v>
      </c>
      <c r="F143" s="2">
        <f t="shared" ca="1" si="4"/>
        <v>3.9496402877697845</v>
      </c>
      <c r="G143" s="2">
        <f t="shared" ca="1" si="5"/>
        <v>0.19358867765485732</v>
      </c>
    </row>
    <row r="144" spans="1:7" x14ac:dyDescent="0.2">
      <c r="A144">
        <v>143</v>
      </c>
      <c r="B144">
        <f ca="1">_xlfn.BINOM.INV(('Study parameters and results'!$B$3*'Study parameters and results'!$B$6), 'Study parameters and results'!$B$4, RAND())</f>
        <v>63</v>
      </c>
      <c r="C144">
        <f ca="1">_xlfn.BINOM.INV(('Study parameters and results'!$G$17*(1-'Study parameters and results'!$B$6)),'Study parameters and results'!$B$5,RAND())</f>
        <v>73</v>
      </c>
      <c r="D144">
        <f ca="1">('Study parameters and results'!$B$3*'Study parameters and results'!$B$6)-B144</f>
        <v>137</v>
      </c>
      <c r="E144">
        <f ca="1">('Study parameters and results'!$B$3*(1-'Study parameters and results'!$B$6))-C144</f>
        <v>727</v>
      </c>
      <c r="F144" s="2">
        <f t="shared" ca="1" si="4"/>
        <v>4.5796420357964207</v>
      </c>
      <c r="G144" s="2">
        <f t="shared" ca="1" si="5"/>
        <v>0.19556694992106102</v>
      </c>
    </row>
    <row r="145" spans="1:7" x14ac:dyDescent="0.2">
      <c r="A145">
        <v>144</v>
      </c>
      <c r="B145">
        <f ca="1">_xlfn.BINOM.INV(('Study parameters and results'!$B$3*'Study parameters and results'!$B$6), 'Study parameters and results'!$B$4, RAND())</f>
        <v>51</v>
      </c>
      <c r="C145">
        <f ca="1">_xlfn.BINOM.INV(('Study parameters and results'!$G$17*(1-'Study parameters and results'!$B$6)),'Study parameters and results'!$B$5,RAND())</f>
        <v>71</v>
      </c>
      <c r="D145">
        <f ca="1">('Study parameters and results'!$B$3*'Study parameters and results'!$B$6)-B145</f>
        <v>149</v>
      </c>
      <c r="E145">
        <f ca="1">('Study parameters and results'!$B$3*(1-'Study parameters and results'!$B$6))-C145</f>
        <v>729</v>
      </c>
      <c r="F145" s="2">
        <f t="shared" ca="1" si="4"/>
        <v>3.5144153511674072</v>
      </c>
      <c r="G145" s="2">
        <f t="shared" ca="1" si="5"/>
        <v>0.20439056164110031</v>
      </c>
    </row>
    <row r="146" spans="1:7" x14ac:dyDescent="0.2">
      <c r="A146">
        <v>145</v>
      </c>
      <c r="B146">
        <f ca="1">_xlfn.BINOM.INV(('Study parameters and results'!$B$3*'Study parameters and results'!$B$6), 'Study parameters and results'!$B$4, RAND())</f>
        <v>72</v>
      </c>
      <c r="C146">
        <f ca="1">_xlfn.BINOM.INV(('Study parameters and results'!$G$17*(1-'Study parameters and results'!$B$6)),'Study parameters and results'!$B$5,RAND())</f>
        <v>95</v>
      </c>
      <c r="D146">
        <f ca="1">('Study parameters and results'!$B$3*'Study parameters and results'!$B$6)-B146</f>
        <v>128</v>
      </c>
      <c r="E146">
        <f ca="1">('Study parameters and results'!$B$3*(1-'Study parameters and results'!$B$6))-C146</f>
        <v>705</v>
      </c>
      <c r="F146" s="2">
        <f t="shared" ca="1" si="4"/>
        <v>4.1743421052631575</v>
      </c>
      <c r="G146" s="2">
        <f t="shared" ca="1" si="5"/>
        <v>0.18342885376808804</v>
      </c>
    </row>
    <row r="147" spans="1:7" x14ac:dyDescent="0.2">
      <c r="A147">
        <v>146</v>
      </c>
      <c r="B147">
        <f ca="1">_xlfn.BINOM.INV(('Study parameters and results'!$B$3*'Study parameters and results'!$B$6), 'Study parameters and results'!$B$4, RAND())</f>
        <v>59</v>
      </c>
      <c r="C147">
        <f ca="1">_xlfn.BINOM.INV(('Study parameters and results'!$G$17*(1-'Study parameters and results'!$B$6)),'Study parameters and results'!$B$5,RAND())</f>
        <v>75</v>
      </c>
      <c r="D147">
        <f ca="1">('Study parameters and results'!$B$3*'Study parameters and results'!$B$6)-B147</f>
        <v>141</v>
      </c>
      <c r="E147">
        <f ca="1">('Study parameters and results'!$B$3*(1-'Study parameters and results'!$B$6))-C147</f>
        <v>725</v>
      </c>
      <c r="F147" s="2">
        <f t="shared" ca="1" si="4"/>
        <v>4.0449172576832151</v>
      </c>
      <c r="G147" s="2">
        <f t="shared" ca="1" si="5"/>
        <v>0.19686034339626171</v>
      </c>
    </row>
    <row r="148" spans="1:7" x14ac:dyDescent="0.2">
      <c r="A148">
        <v>147</v>
      </c>
      <c r="B148">
        <f ca="1">_xlfn.BINOM.INV(('Study parameters and results'!$B$3*'Study parameters and results'!$B$6), 'Study parameters and results'!$B$4, RAND())</f>
        <v>68</v>
      </c>
      <c r="C148">
        <f ca="1">_xlfn.BINOM.INV(('Study parameters and results'!$G$17*(1-'Study parameters and results'!$B$6)),'Study parameters and results'!$B$5,RAND())</f>
        <v>81</v>
      </c>
      <c r="D148">
        <f ca="1">('Study parameters and results'!$B$3*'Study parameters and results'!$B$6)-B148</f>
        <v>132</v>
      </c>
      <c r="E148">
        <f ca="1">('Study parameters and results'!$B$3*(1-'Study parameters and results'!$B$6))-C148</f>
        <v>719</v>
      </c>
      <c r="F148" s="2">
        <f t="shared" ca="1" si="4"/>
        <v>4.5727646838757954</v>
      </c>
      <c r="G148" s="2">
        <f t="shared" ca="1" si="5"/>
        <v>0.18978445543613173</v>
      </c>
    </row>
    <row r="149" spans="1:7" x14ac:dyDescent="0.2">
      <c r="A149">
        <v>148</v>
      </c>
      <c r="B149">
        <f ca="1">_xlfn.BINOM.INV(('Study parameters and results'!$B$3*'Study parameters and results'!$B$6), 'Study parameters and results'!$B$4, RAND())</f>
        <v>64</v>
      </c>
      <c r="C149">
        <f ca="1">_xlfn.BINOM.INV(('Study parameters and results'!$G$17*(1-'Study parameters and results'!$B$6)),'Study parameters and results'!$B$5,RAND())</f>
        <v>67</v>
      </c>
      <c r="D149">
        <f ca="1">('Study parameters and results'!$B$3*'Study parameters and results'!$B$6)-B149</f>
        <v>136</v>
      </c>
      <c r="E149">
        <f ca="1">('Study parameters and results'!$B$3*(1-'Study parameters and results'!$B$6))-C149</f>
        <v>733</v>
      </c>
      <c r="F149" s="2">
        <f t="shared" ca="1" si="4"/>
        <v>5.1483757682177345</v>
      </c>
      <c r="G149" s="2">
        <f t="shared" ca="1" si="5"/>
        <v>0.19816046727593584</v>
      </c>
    </row>
    <row r="150" spans="1:7" x14ac:dyDescent="0.2">
      <c r="A150">
        <v>149</v>
      </c>
      <c r="B150">
        <f ca="1">_xlfn.BINOM.INV(('Study parameters and results'!$B$3*'Study parameters and results'!$B$6), 'Study parameters and results'!$B$4, RAND())</f>
        <v>59</v>
      </c>
      <c r="C150">
        <f ca="1">_xlfn.BINOM.INV(('Study parameters and results'!$G$17*(1-'Study parameters and results'!$B$6)),'Study parameters and results'!$B$5,RAND())</f>
        <v>84</v>
      </c>
      <c r="D150">
        <f ca="1">('Study parameters and results'!$B$3*'Study parameters and results'!$B$6)-B150</f>
        <v>141</v>
      </c>
      <c r="E150">
        <f ca="1">('Study parameters and results'!$B$3*(1-'Study parameters and results'!$B$6))-C150</f>
        <v>716</v>
      </c>
      <c r="F150" s="2">
        <f t="shared" ca="1" si="4"/>
        <v>3.5667004390408645</v>
      </c>
      <c r="G150" s="2">
        <f t="shared" ca="1" si="5"/>
        <v>0.19324275167102078</v>
      </c>
    </row>
    <row r="151" spans="1:7" x14ac:dyDescent="0.2">
      <c r="A151">
        <v>150</v>
      </c>
      <c r="B151">
        <f ca="1">_xlfn.BINOM.INV(('Study parameters and results'!$B$3*'Study parameters and results'!$B$6), 'Study parameters and results'!$B$4, RAND())</f>
        <v>50</v>
      </c>
      <c r="C151">
        <f ca="1">_xlfn.BINOM.INV(('Study parameters and results'!$G$17*(1-'Study parameters and results'!$B$6)),'Study parameters and results'!$B$5,RAND())</f>
        <v>93</v>
      </c>
      <c r="D151">
        <f ca="1">('Study parameters and results'!$B$3*'Study parameters and results'!$B$6)-B151</f>
        <v>150</v>
      </c>
      <c r="E151">
        <f ca="1">('Study parameters and results'!$B$3*(1-'Study parameters and results'!$B$6))-C151</f>
        <v>707</v>
      </c>
      <c r="F151" s="2">
        <f t="shared" ca="1" si="4"/>
        <v>2.5340501792114698</v>
      </c>
      <c r="G151" s="2">
        <f t="shared" ca="1" si="5"/>
        <v>0.19706288842831643</v>
      </c>
    </row>
    <row r="152" spans="1:7" x14ac:dyDescent="0.2">
      <c r="A152">
        <v>151</v>
      </c>
      <c r="B152">
        <f ca="1">_xlfn.BINOM.INV(('Study parameters and results'!$B$3*'Study parameters and results'!$B$6), 'Study parameters and results'!$B$4, RAND())</f>
        <v>65</v>
      </c>
      <c r="C152">
        <f ca="1">_xlfn.BINOM.INV(('Study parameters and results'!$G$17*(1-'Study parameters and results'!$B$6)),'Study parameters and results'!$B$5,RAND())</f>
        <v>79</v>
      </c>
      <c r="D152">
        <f ca="1">('Study parameters and results'!$B$3*'Study parameters and results'!$B$6)-B152</f>
        <v>135</v>
      </c>
      <c r="E152">
        <f ca="1">('Study parameters and results'!$B$3*(1-'Study parameters and results'!$B$6))-C152</f>
        <v>721</v>
      </c>
      <c r="F152" s="2">
        <f t="shared" ca="1" si="4"/>
        <v>4.3942803563056723</v>
      </c>
      <c r="G152" s="2">
        <f t="shared" ca="1" si="5"/>
        <v>0.19193023001115575</v>
      </c>
    </row>
    <row r="153" spans="1:7" x14ac:dyDescent="0.2">
      <c r="A153">
        <v>152</v>
      </c>
      <c r="B153">
        <f ca="1">_xlfn.BINOM.INV(('Study parameters and results'!$B$3*'Study parameters and results'!$B$6), 'Study parameters and results'!$B$4, RAND())</f>
        <v>64</v>
      </c>
      <c r="C153">
        <f ca="1">_xlfn.BINOM.INV(('Study parameters and results'!$G$17*(1-'Study parameters and results'!$B$6)),'Study parameters and results'!$B$5,RAND())</f>
        <v>79</v>
      </c>
      <c r="D153">
        <f ca="1">('Study parameters and results'!$B$3*'Study parameters and results'!$B$6)-B153</f>
        <v>136</v>
      </c>
      <c r="E153">
        <f ca="1">('Study parameters and results'!$B$3*(1-'Study parameters and results'!$B$6))-C153</f>
        <v>721</v>
      </c>
      <c r="F153" s="2">
        <f t="shared" ca="1" si="4"/>
        <v>4.2948622486969468</v>
      </c>
      <c r="G153" s="2">
        <f t="shared" ca="1" si="5"/>
        <v>0.19241395889223564</v>
      </c>
    </row>
    <row r="154" spans="1:7" x14ac:dyDescent="0.2">
      <c r="A154">
        <v>153</v>
      </c>
      <c r="B154">
        <f ca="1">_xlfn.BINOM.INV(('Study parameters and results'!$B$3*'Study parameters and results'!$B$6), 'Study parameters and results'!$B$4, RAND())</f>
        <v>64</v>
      </c>
      <c r="C154">
        <f ca="1">_xlfn.BINOM.INV(('Study parameters and results'!$G$17*(1-'Study parameters and results'!$B$6)),'Study parameters and results'!$B$5,RAND())</f>
        <v>102</v>
      </c>
      <c r="D154">
        <f ca="1">('Study parameters and results'!$B$3*'Study parameters and results'!$B$6)-B154</f>
        <v>136</v>
      </c>
      <c r="E154">
        <f ca="1">('Study parameters and results'!$B$3*(1-'Study parameters and results'!$B$6))-C154</f>
        <v>698</v>
      </c>
      <c r="F154" s="2">
        <f t="shared" ca="1" si="4"/>
        <v>3.2202998846597457</v>
      </c>
      <c r="G154" s="2">
        <f t="shared" ca="1" si="5"/>
        <v>0.18497169378460324</v>
      </c>
    </row>
    <row r="155" spans="1:7" x14ac:dyDescent="0.2">
      <c r="A155">
        <v>154</v>
      </c>
      <c r="B155">
        <f ca="1">_xlfn.BINOM.INV(('Study parameters and results'!$B$3*'Study parameters and results'!$B$6), 'Study parameters and results'!$B$4, RAND())</f>
        <v>58</v>
      </c>
      <c r="C155">
        <f ca="1">_xlfn.BINOM.INV(('Study parameters and results'!$G$17*(1-'Study parameters and results'!$B$6)),'Study parameters and results'!$B$5,RAND())</f>
        <v>91</v>
      </c>
      <c r="D155">
        <f ca="1">('Study parameters and results'!$B$3*'Study parameters and results'!$B$6)-B155</f>
        <v>142</v>
      </c>
      <c r="E155">
        <f ca="1">('Study parameters and results'!$B$3*(1-'Study parameters and results'!$B$6))-C155</f>
        <v>709</v>
      </c>
      <c r="F155" s="2">
        <f t="shared" ca="1" si="4"/>
        <v>3.1823247175359852</v>
      </c>
      <c r="G155" s="2">
        <f t="shared" ca="1" si="5"/>
        <v>0.19152827743188627</v>
      </c>
    </row>
    <row r="156" spans="1:7" x14ac:dyDescent="0.2">
      <c r="A156">
        <v>155</v>
      </c>
      <c r="B156">
        <f ca="1">_xlfn.BINOM.INV(('Study parameters and results'!$B$3*'Study parameters and results'!$B$6), 'Study parameters and results'!$B$4, RAND())</f>
        <v>70</v>
      </c>
      <c r="C156">
        <f ca="1">_xlfn.BINOM.INV(('Study parameters and results'!$G$17*(1-'Study parameters and results'!$B$6)),'Study parameters and results'!$B$5,RAND())</f>
        <v>79</v>
      </c>
      <c r="D156">
        <f ca="1">('Study parameters and results'!$B$3*'Study parameters and results'!$B$6)-B156</f>
        <v>130</v>
      </c>
      <c r="E156">
        <f ca="1">('Study parameters and results'!$B$3*(1-'Study parameters and results'!$B$6))-C156</f>
        <v>721</v>
      </c>
      <c r="F156" s="2">
        <f t="shared" ca="1" si="4"/>
        <v>4.9143135345666984</v>
      </c>
      <c r="G156" s="2">
        <f t="shared" ca="1" si="5"/>
        <v>0.18979781974020235</v>
      </c>
    </row>
    <row r="157" spans="1:7" x14ac:dyDescent="0.2">
      <c r="A157">
        <v>156</v>
      </c>
      <c r="B157">
        <f ca="1">_xlfn.BINOM.INV(('Study parameters and results'!$B$3*'Study parameters and results'!$B$6), 'Study parameters and results'!$B$4, RAND())</f>
        <v>66</v>
      </c>
      <c r="C157">
        <f ca="1">_xlfn.BINOM.INV(('Study parameters and results'!$G$17*(1-'Study parameters and results'!$B$6)),'Study parameters and results'!$B$5,RAND())</f>
        <v>86</v>
      </c>
      <c r="D157">
        <f ca="1">('Study parameters and results'!$B$3*'Study parameters and results'!$B$6)-B157</f>
        <v>134</v>
      </c>
      <c r="E157">
        <f ca="1">('Study parameters and results'!$B$3*(1-'Study parameters and results'!$B$6))-C157</f>
        <v>714</v>
      </c>
      <c r="F157" s="2">
        <f t="shared" ca="1" si="4"/>
        <v>4.0892051371051714</v>
      </c>
      <c r="G157" s="2">
        <f t="shared" ca="1" si="5"/>
        <v>0.18879266119082372</v>
      </c>
    </row>
    <row r="158" spans="1:7" x14ac:dyDescent="0.2">
      <c r="A158">
        <v>157</v>
      </c>
      <c r="B158">
        <f ca="1">_xlfn.BINOM.INV(('Study parameters and results'!$B$3*'Study parameters and results'!$B$6), 'Study parameters and results'!$B$4, RAND())</f>
        <v>61</v>
      </c>
      <c r="C158">
        <f ca="1">_xlfn.BINOM.INV(('Study parameters and results'!$G$17*(1-'Study parameters and results'!$B$6)),'Study parameters and results'!$B$5,RAND())</f>
        <v>99</v>
      </c>
      <c r="D158">
        <f ca="1">('Study parameters and results'!$B$3*'Study parameters and results'!$B$6)-B158</f>
        <v>139</v>
      </c>
      <c r="E158">
        <f ca="1">('Study parameters and results'!$B$3*(1-'Study parameters and results'!$B$6))-C158</f>
        <v>701</v>
      </c>
      <c r="F158" s="2">
        <f t="shared" ca="1" si="4"/>
        <v>3.1074049851028267</v>
      </c>
      <c r="G158" s="2">
        <f t="shared" ca="1" si="5"/>
        <v>0.18739058367969097</v>
      </c>
    </row>
    <row r="159" spans="1:7" x14ac:dyDescent="0.2">
      <c r="A159">
        <v>158</v>
      </c>
      <c r="B159">
        <f ca="1">_xlfn.BINOM.INV(('Study parameters and results'!$B$3*'Study parameters and results'!$B$6), 'Study parameters and results'!$B$4, RAND())</f>
        <v>64</v>
      </c>
      <c r="C159">
        <f ca="1">_xlfn.BINOM.INV(('Study parameters and results'!$G$17*(1-'Study parameters and results'!$B$6)),'Study parameters and results'!$B$5,RAND())</f>
        <v>87</v>
      </c>
      <c r="D159">
        <f ca="1">('Study parameters and results'!$B$3*'Study parameters and results'!$B$6)-B159</f>
        <v>136</v>
      </c>
      <c r="E159">
        <f ca="1">('Study parameters and results'!$B$3*(1-'Study parameters and results'!$B$6))-C159</f>
        <v>713</v>
      </c>
      <c r="F159" s="2">
        <f t="shared" ca="1" si="4"/>
        <v>3.8566599053414468</v>
      </c>
      <c r="G159" s="2">
        <f t="shared" ca="1" si="5"/>
        <v>0.18940622638713156</v>
      </c>
    </row>
    <row r="160" spans="1:7" x14ac:dyDescent="0.2">
      <c r="A160">
        <v>159</v>
      </c>
      <c r="B160">
        <f ca="1">_xlfn.BINOM.INV(('Study parameters and results'!$B$3*'Study parameters and results'!$B$6), 'Study parameters and results'!$B$4, RAND())</f>
        <v>58</v>
      </c>
      <c r="C160">
        <f ca="1">_xlfn.BINOM.INV(('Study parameters and results'!$G$17*(1-'Study parameters and results'!$B$6)),'Study parameters and results'!$B$5,RAND())</f>
        <v>80</v>
      </c>
      <c r="D160">
        <f ca="1">('Study parameters and results'!$B$3*'Study parameters and results'!$B$6)-B160</f>
        <v>142</v>
      </c>
      <c r="E160">
        <f ca="1">('Study parameters and results'!$B$3*(1-'Study parameters and results'!$B$6))-C160</f>
        <v>720</v>
      </c>
      <c r="F160" s="2">
        <f t="shared" ca="1" si="4"/>
        <v>3.6760563380281694</v>
      </c>
      <c r="G160" s="2">
        <f t="shared" ca="1" si="5"/>
        <v>0.19537789465638244</v>
      </c>
    </row>
    <row r="161" spans="1:7" x14ac:dyDescent="0.2">
      <c r="A161">
        <v>160</v>
      </c>
      <c r="B161">
        <f ca="1">_xlfn.BINOM.INV(('Study parameters and results'!$B$3*'Study parameters and results'!$B$6), 'Study parameters and results'!$B$4, RAND())</f>
        <v>70</v>
      </c>
      <c r="C161">
        <f ca="1">_xlfn.BINOM.INV(('Study parameters and results'!$G$17*(1-'Study parameters and results'!$B$6)),'Study parameters and results'!$B$5,RAND())</f>
        <v>65</v>
      </c>
      <c r="D161">
        <f ca="1">('Study parameters and results'!$B$3*'Study parameters and results'!$B$6)-B161</f>
        <v>130</v>
      </c>
      <c r="E161">
        <f ca="1">('Study parameters and results'!$B$3*(1-'Study parameters and results'!$B$6))-C161</f>
        <v>735</v>
      </c>
      <c r="F161" s="2">
        <f t="shared" ca="1" si="4"/>
        <v>6.0887573964497035</v>
      </c>
      <c r="G161" s="2">
        <f t="shared" ca="1" si="5"/>
        <v>0.19678206620605557</v>
      </c>
    </row>
    <row r="162" spans="1:7" x14ac:dyDescent="0.2">
      <c r="A162">
        <v>161</v>
      </c>
      <c r="B162">
        <f ca="1">_xlfn.BINOM.INV(('Study parameters and results'!$B$3*'Study parameters and results'!$B$6), 'Study parameters and results'!$B$4, RAND())</f>
        <v>64</v>
      </c>
      <c r="C162">
        <f ca="1">_xlfn.BINOM.INV(('Study parameters and results'!$G$17*(1-'Study parameters and results'!$B$6)),'Study parameters and results'!$B$5,RAND())</f>
        <v>69</v>
      </c>
      <c r="D162">
        <f ca="1">('Study parameters and results'!$B$3*'Study parameters and results'!$B$6)-B162</f>
        <v>136</v>
      </c>
      <c r="E162">
        <f ca="1">('Study parameters and results'!$B$3*(1-'Study parameters and results'!$B$6))-C162</f>
        <v>731</v>
      </c>
      <c r="F162" s="2">
        <f t="shared" ca="1" si="4"/>
        <v>4.9855072463768115</v>
      </c>
      <c r="G162" s="2">
        <f t="shared" ca="1" si="5"/>
        <v>0.1970753253346206</v>
      </c>
    </row>
    <row r="163" spans="1:7" x14ac:dyDescent="0.2">
      <c r="A163">
        <v>162</v>
      </c>
      <c r="B163">
        <f ca="1">_xlfn.BINOM.INV(('Study parameters and results'!$B$3*'Study parameters and results'!$B$6), 'Study parameters and results'!$B$4, RAND())</f>
        <v>56</v>
      </c>
      <c r="C163">
        <f ca="1">_xlfn.BINOM.INV(('Study parameters and results'!$G$17*(1-'Study parameters and results'!$B$6)),'Study parameters and results'!$B$5,RAND())</f>
        <v>74</v>
      </c>
      <c r="D163">
        <f ca="1">('Study parameters and results'!$B$3*'Study parameters and results'!$B$6)-B163</f>
        <v>144</v>
      </c>
      <c r="E163">
        <f ca="1">('Study parameters and results'!$B$3*(1-'Study parameters and results'!$B$6))-C163</f>
        <v>726</v>
      </c>
      <c r="F163" s="2">
        <f t="shared" ca="1" si="4"/>
        <v>3.8153153153153152</v>
      </c>
      <c r="G163" s="2">
        <f t="shared" ca="1" si="5"/>
        <v>0.19922979516984995</v>
      </c>
    </row>
    <row r="164" spans="1:7" x14ac:dyDescent="0.2">
      <c r="A164">
        <v>163</v>
      </c>
      <c r="B164">
        <f ca="1">_xlfn.BINOM.INV(('Study parameters and results'!$B$3*'Study parameters and results'!$B$6), 'Study parameters and results'!$B$4, RAND())</f>
        <v>57</v>
      </c>
      <c r="C164">
        <f ca="1">_xlfn.BINOM.INV(('Study parameters and results'!$G$17*(1-'Study parameters and results'!$B$6)),'Study parameters and results'!$B$5,RAND())</f>
        <v>83</v>
      </c>
      <c r="D164">
        <f ca="1">('Study parameters and results'!$B$3*'Study parameters and results'!$B$6)-B164</f>
        <v>143</v>
      </c>
      <c r="E164">
        <f ca="1">('Study parameters and results'!$B$3*(1-'Study parameters and results'!$B$6))-C164</f>
        <v>717</v>
      </c>
      <c r="F164" s="2">
        <f t="shared" ca="1" si="4"/>
        <v>3.4433397927373832</v>
      </c>
      <c r="G164" s="2">
        <f t="shared" ca="1" si="5"/>
        <v>0.1948839643292494</v>
      </c>
    </row>
    <row r="165" spans="1:7" x14ac:dyDescent="0.2">
      <c r="A165">
        <v>164</v>
      </c>
      <c r="B165">
        <f ca="1">_xlfn.BINOM.INV(('Study parameters and results'!$B$3*'Study parameters and results'!$B$6), 'Study parameters and results'!$B$4, RAND())</f>
        <v>55</v>
      </c>
      <c r="C165">
        <f ca="1">_xlfn.BINOM.INV(('Study parameters and results'!$G$17*(1-'Study parameters and results'!$B$6)),'Study parameters and results'!$B$5,RAND())</f>
        <v>65</v>
      </c>
      <c r="D165">
        <f ca="1">('Study parameters and results'!$B$3*'Study parameters and results'!$B$6)-B165</f>
        <v>145</v>
      </c>
      <c r="E165">
        <f ca="1">('Study parameters and results'!$B$3*(1-'Study parameters and results'!$B$6))-C165</f>
        <v>735</v>
      </c>
      <c r="F165" s="2">
        <f t="shared" ca="1" si="4"/>
        <v>4.2891246684350133</v>
      </c>
      <c r="G165" s="2">
        <f t="shared" ca="1" si="5"/>
        <v>0.2045080182004084</v>
      </c>
    </row>
    <row r="166" spans="1:7" x14ac:dyDescent="0.2">
      <c r="A166">
        <v>165</v>
      </c>
      <c r="B166">
        <f ca="1">_xlfn.BINOM.INV(('Study parameters and results'!$B$3*'Study parameters and results'!$B$6), 'Study parameters and results'!$B$4, RAND())</f>
        <v>50</v>
      </c>
      <c r="C166">
        <f ca="1">_xlfn.BINOM.INV(('Study parameters and results'!$G$17*(1-'Study parameters and results'!$B$6)),'Study parameters and results'!$B$5,RAND())</f>
        <v>67</v>
      </c>
      <c r="D166">
        <f ca="1">('Study parameters and results'!$B$3*'Study parameters and results'!$B$6)-B166</f>
        <v>150</v>
      </c>
      <c r="E166">
        <f ca="1">('Study parameters and results'!$B$3*(1-'Study parameters and results'!$B$6))-C166</f>
        <v>733</v>
      </c>
      <c r="F166" s="2">
        <f t="shared" ca="1" si="4"/>
        <v>3.6467661691542288</v>
      </c>
      <c r="G166" s="2">
        <f t="shared" ca="1" si="5"/>
        <v>0.20725900772032396</v>
      </c>
    </row>
    <row r="167" spans="1:7" x14ac:dyDescent="0.2">
      <c r="A167">
        <v>166</v>
      </c>
      <c r="B167">
        <f ca="1">_xlfn.BINOM.INV(('Study parameters and results'!$B$3*'Study parameters and results'!$B$6), 'Study parameters and results'!$B$4, RAND())</f>
        <v>73</v>
      </c>
      <c r="C167">
        <f ca="1">_xlfn.BINOM.INV(('Study parameters and results'!$G$17*(1-'Study parameters and results'!$B$6)),'Study parameters and results'!$B$5,RAND())</f>
        <v>88</v>
      </c>
      <c r="D167">
        <f ca="1">('Study parameters and results'!$B$3*'Study parameters and results'!$B$6)-B167</f>
        <v>127</v>
      </c>
      <c r="E167">
        <f ca="1">('Study parameters and results'!$B$3*(1-'Study parameters and results'!$B$6))-C167</f>
        <v>712</v>
      </c>
      <c r="F167" s="2">
        <f t="shared" ca="1" si="4"/>
        <v>4.6506800286327845</v>
      </c>
      <c r="G167" s="2">
        <f t="shared" ca="1" si="5"/>
        <v>0.18531264563077351</v>
      </c>
    </row>
    <row r="168" spans="1:7" x14ac:dyDescent="0.2">
      <c r="A168">
        <v>167</v>
      </c>
      <c r="B168">
        <f ca="1">_xlfn.BINOM.INV(('Study parameters and results'!$B$3*'Study parameters and results'!$B$6), 'Study parameters and results'!$B$4, RAND())</f>
        <v>64</v>
      </c>
      <c r="C168">
        <f ca="1">_xlfn.BINOM.INV(('Study parameters and results'!$G$17*(1-'Study parameters and results'!$B$6)),'Study parameters and results'!$B$5,RAND())</f>
        <v>71</v>
      </c>
      <c r="D168">
        <f ca="1">('Study parameters and results'!$B$3*'Study parameters and results'!$B$6)-B168</f>
        <v>136</v>
      </c>
      <c r="E168">
        <f ca="1">('Study parameters and results'!$B$3*(1-'Study parameters and results'!$B$6))-C168</f>
        <v>729</v>
      </c>
      <c r="F168" s="2">
        <f t="shared" ca="1" si="4"/>
        <v>4.8318144159072078</v>
      </c>
      <c r="G168" s="2">
        <f t="shared" ca="1" si="5"/>
        <v>0.19604639841427071</v>
      </c>
    </row>
    <row r="169" spans="1:7" x14ac:dyDescent="0.2">
      <c r="A169">
        <v>168</v>
      </c>
      <c r="B169">
        <f ca="1">_xlfn.BINOM.INV(('Study parameters and results'!$B$3*'Study parameters and results'!$B$6), 'Study parameters and results'!$B$4, RAND())</f>
        <v>63</v>
      </c>
      <c r="C169">
        <f ca="1">_xlfn.BINOM.INV(('Study parameters and results'!$G$17*(1-'Study parameters and results'!$B$6)),'Study parameters and results'!$B$5,RAND())</f>
        <v>69</v>
      </c>
      <c r="D169">
        <f ca="1">('Study parameters and results'!$B$3*'Study parameters and results'!$B$6)-B169</f>
        <v>137</v>
      </c>
      <c r="E169">
        <f ca="1">('Study parameters and results'!$B$3*(1-'Study parameters and results'!$B$6))-C169</f>
        <v>731</v>
      </c>
      <c r="F169" s="2">
        <f t="shared" ca="1" si="4"/>
        <v>4.8717867343700414</v>
      </c>
      <c r="G169" s="2">
        <f t="shared" ca="1" si="5"/>
        <v>0.19756778235654854</v>
      </c>
    </row>
    <row r="170" spans="1:7" x14ac:dyDescent="0.2">
      <c r="A170">
        <v>169</v>
      </c>
      <c r="B170">
        <f ca="1">_xlfn.BINOM.INV(('Study parameters and results'!$B$3*'Study parameters and results'!$B$6), 'Study parameters and results'!$B$4, RAND())</f>
        <v>65</v>
      </c>
      <c r="C170">
        <f ca="1">_xlfn.BINOM.INV(('Study parameters and results'!$G$17*(1-'Study parameters and results'!$B$6)),'Study parameters and results'!$B$5,RAND())</f>
        <v>67</v>
      </c>
      <c r="D170">
        <f ca="1">('Study parameters and results'!$B$3*'Study parameters and results'!$B$6)-B170</f>
        <v>135</v>
      </c>
      <c r="E170">
        <f ca="1">('Study parameters and results'!$B$3*(1-'Study parameters and results'!$B$6))-C170</f>
        <v>733</v>
      </c>
      <c r="F170" s="2">
        <f t="shared" ca="1" si="4"/>
        <v>5.2675511332227751</v>
      </c>
      <c r="G170" s="2">
        <f t="shared" ca="1" si="5"/>
        <v>0.19769080000487993</v>
      </c>
    </row>
    <row r="171" spans="1:7" x14ac:dyDescent="0.2">
      <c r="A171">
        <v>170</v>
      </c>
      <c r="B171">
        <f ca="1">_xlfn.BINOM.INV(('Study parameters and results'!$B$3*'Study parameters and results'!$B$6), 'Study parameters and results'!$B$4, RAND())</f>
        <v>55</v>
      </c>
      <c r="C171">
        <f ca="1">_xlfn.BINOM.INV(('Study parameters and results'!$G$17*(1-'Study parameters and results'!$B$6)),'Study parameters and results'!$B$5,RAND())</f>
        <v>74</v>
      </c>
      <c r="D171">
        <f ca="1">('Study parameters and results'!$B$3*'Study parameters and results'!$B$6)-B171</f>
        <v>145</v>
      </c>
      <c r="E171">
        <f ca="1">('Study parameters and results'!$B$3*(1-'Study parameters and results'!$B$6))-C171</f>
        <v>726</v>
      </c>
      <c r="F171" s="2">
        <f t="shared" ca="1" si="4"/>
        <v>3.7213420316868588</v>
      </c>
      <c r="G171" s="2">
        <f t="shared" ca="1" si="5"/>
        <v>0.19992321998154489</v>
      </c>
    </row>
    <row r="172" spans="1:7" x14ac:dyDescent="0.2">
      <c r="A172">
        <v>171</v>
      </c>
      <c r="B172">
        <f ca="1">_xlfn.BINOM.INV(('Study parameters and results'!$B$3*'Study parameters and results'!$B$6), 'Study parameters and results'!$B$4, RAND())</f>
        <v>67</v>
      </c>
      <c r="C172">
        <f ca="1">_xlfn.BINOM.INV(('Study parameters and results'!$G$17*(1-'Study parameters and results'!$B$6)),'Study parameters and results'!$B$5,RAND())</f>
        <v>78</v>
      </c>
      <c r="D172">
        <f ca="1">('Study parameters and results'!$B$3*'Study parameters and results'!$B$6)-B172</f>
        <v>133</v>
      </c>
      <c r="E172">
        <f ca="1">('Study parameters and results'!$B$3*(1-'Study parameters and results'!$B$6))-C172</f>
        <v>722</v>
      </c>
      <c r="F172" s="2">
        <f t="shared" ca="1" si="4"/>
        <v>4.6630036630036633</v>
      </c>
      <c r="G172" s="2">
        <f t="shared" ca="1" si="5"/>
        <v>0.19144117764621307</v>
      </c>
    </row>
    <row r="173" spans="1:7" x14ac:dyDescent="0.2">
      <c r="A173">
        <v>172</v>
      </c>
      <c r="B173">
        <f ca="1">_xlfn.BINOM.INV(('Study parameters and results'!$B$3*'Study parameters and results'!$B$6), 'Study parameters and results'!$B$4, RAND())</f>
        <v>45</v>
      </c>
      <c r="C173">
        <f ca="1">_xlfn.BINOM.INV(('Study parameters and results'!$G$17*(1-'Study parameters and results'!$B$6)),'Study parameters and results'!$B$5,RAND())</f>
        <v>82</v>
      </c>
      <c r="D173">
        <f ca="1">('Study parameters and results'!$B$3*'Study parameters and results'!$B$6)-B173</f>
        <v>155</v>
      </c>
      <c r="E173">
        <f ca="1">('Study parameters and results'!$B$3*(1-'Study parameters and results'!$B$6))-C173</f>
        <v>718</v>
      </c>
      <c r="F173" s="2">
        <f t="shared" ca="1" si="4"/>
        <v>2.5420928402832419</v>
      </c>
      <c r="G173" s="2">
        <f t="shared" ca="1" si="5"/>
        <v>0.20557654228251498</v>
      </c>
    </row>
    <row r="174" spans="1:7" x14ac:dyDescent="0.2">
      <c r="A174">
        <v>173</v>
      </c>
      <c r="B174">
        <f ca="1">_xlfn.BINOM.INV(('Study parameters and results'!$B$3*'Study parameters and results'!$B$6), 'Study parameters and results'!$B$4, RAND())</f>
        <v>68</v>
      </c>
      <c r="C174">
        <f ca="1">_xlfn.BINOM.INV(('Study parameters and results'!$G$17*(1-'Study parameters and results'!$B$6)),'Study parameters and results'!$B$5,RAND())</f>
        <v>74</v>
      </c>
      <c r="D174">
        <f ca="1">('Study parameters and results'!$B$3*'Study parameters and results'!$B$6)-B174</f>
        <v>132</v>
      </c>
      <c r="E174">
        <f ca="1">('Study parameters and results'!$B$3*(1-'Study parameters and results'!$B$6))-C174</f>
        <v>726</v>
      </c>
      <c r="F174" s="2">
        <f t="shared" ca="1" si="4"/>
        <v>5.0540540540540535</v>
      </c>
      <c r="G174" s="2">
        <f t="shared" ca="1" si="5"/>
        <v>0.19280187735219753</v>
      </c>
    </row>
    <row r="175" spans="1:7" x14ac:dyDescent="0.2">
      <c r="A175">
        <v>174</v>
      </c>
      <c r="B175">
        <f ca="1">_xlfn.BINOM.INV(('Study parameters and results'!$B$3*'Study parameters and results'!$B$6), 'Study parameters and results'!$B$4, RAND())</f>
        <v>62</v>
      </c>
      <c r="C175">
        <f ca="1">_xlfn.BINOM.INV(('Study parameters and results'!$G$17*(1-'Study parameters and results'!$B$6)),'Study parameters and results'!$B$5,RAND())</f>
        <v>83</v>
      </c>
      <c r="D175">
        <f ca="1">('Study parameters and results'!$B$3*'Study parameters and results'!$B$6)-B175</f>
        <v>138</v>
      </c>
      <c r="E175">
        <f ca="1">('Study parameters and results'!$B$3*(1-'Study parameters and results'!$B$6))-C175</f>
        <v>717</v>
      </c>
      <c r="F175" s="2">
        <f t="shared" ca="1" si="4"/>
        <v>3.8810895756940806</v>
      </c>
      <c r="G175" s="2">
        <f t="shared" ca="1" si="5"/>
        <v>0.19188095783639675</v>
      </c>
    </row>
    <row r="176" spans="1:7" x14ac:dyDescent="0.2">
      <c r="A176">
        <v>175</v>
      </c>
      <c r="B176">
        <f ca="1">_xlfn.BINOM.INV(('Study parameters and results'!$B$3*'Study parameters and results'!$B$6), 'Study parameters and results'!$B$4, RAND())</f>
        <v>58</v>
      </c>
      <c r="C176">
        <f ca="1">_xlfn.BINOM.INV(('Study parameters and results'!$G$17*(1-'Study parameters and results'!$B$6)),'Study parameters and results'!$B$5,RAND())</f>
        <v>79</v>
      </c>
      <c r="D176">
        <f ca="1">('Study parameters and results'!$B$3*'Study parameters and results'!$B$6)-B176</f>
        <v>142</v>
      </c>
      <c r="E176">
        <f ca="1">('Study parameters and results'!$B$3*(1-'Study parameters and results'!$B$6))-C176</f>
        <v>721</v>
      </c>
      <c r="F176" s="2">
        <f t="shared" ca="1" si="4"/>
        <v>3.7277589588161884</v>
      </c>
      <c r="G176" s="2">
        <f t="shared" ca="1" si="5"/>
        <v>0.19577748397500655</v>
      </c>
    </row>
    <row r="177" spans="1:7" x14ac:dyDescent="0.2">
      <c r="A177">
        <v>176</v>
      </c>
      <c r="B177">
        <f ca="1">_xlfn.BINOM.INV(('Study parameters and results'!$B$3*'Study parameters and results'!$B$6), 'Study parameters and results'!$B$4, RAND())</f>
        <v>69</v>
      </c>
      <c r="C177">
        <f ca="1">_xlfn.BINOM.INV(('Study parameters and results'!$G$17*(1-'Study parameters and results'!$B$6)),'Study parameters and results'!$B$5,RAND())</f>
        <v>71</v>
      </c>
      <c r="D177">
        <f ca="1">('Study parameters and results'!$B$3*'Study parameters and results'!$B$6)-B177</f>
        <v>131</v>
      </c>
      <c r="E177">
        <f ca="1">('Study parameters and results'!$B$3*(1-'Study parameters and results'!$B$6))-C177</f>
        <v>729</v>
      </c>
      <c r="F177" s="2">
        <f t="shared" ca="1" si="4"/>
        <v>5.4081281582625529</v>
      </c>
      <c r="G177" s="2">
        <f t="shared" ca="1" si="5"/>
        <v>0.19386229794414467</v>
      </c>
    </row>
    <row r="178" spans="1:7" x14ac:dyDescent="0.2">
      <c r="A178">
        <v>177</v>
      </c>
      <c r="B178">
        <f ca="1">_xlfn.BINOM.INV(('Study parameters and results'!$B$3*'Study parameters and results'!$B$6), 'Study parameters and results'!$B$4, RAND())</f>
        <v>67</v>
      </c>
      <c r="C178">
        <f ca="1">_xlfn.BINOM.INV(('Study parameters and results'!$G$17*(1-'Study parameters and results'!$B$6)),'Study parameters and results'!$B$5,RAND())</f>
        <v>73</v>
      </c>
      <c r="D178">
        <f ca="1">('Study parameters and results'!$B$3*'Study parameters and results'!$B$6)-B178</f>
        <v>133</v>
      </c>
      <c r="E178">
        <f ca="1">('Study parameters and results'!$B$3*(1-'Study parameters and results'!$B$6))-C178</f>
        <v>727</v>
      </c>
      <c r="F178" s="2">
        <f t="shared" ca="1" si="4"/>
        <v>5.0168915439283142</v>
      </c>
      <c r="G178" s="2">
        <f t="shared" ca="1" si="5"/>
        <v>0.19369645345805322</v>
      </c>
    </row>
    <row r="179" spans="1:7" x14ac:dyDescent="0.2">
      <c r="A179">
        <v>178</v>
      </c>
      <c r="B179">
        <f ca="1">_xlfn.BINOM.INV(('Study parameters and results'!$B$3*'Study parameters and results'!$B$6), 'Study parameters and results'!$B$4, RAND())</f>
        <v>57</v>
      </c>
      <c r="C179">
        <f ca="1">_xlfn.BINOM.INV(('Study parameters and results'!$G$17*(1-'Study parameters and results'!$B$6)),'Study parameters and results'!$B$5,RAND())</f>
        <v>81</v>
      </c>
      <c r="D179">
        <f ca="1">('Study parameters and results'!$B$3*'Study parameters and results'!$B$6)-B179</f>
        <v>143</v>
      </c>
      <c r="E179">
        <f ca="1">('Study parameters and results'!$B$3*(1-'Study parameters and results'!$B$6))-C179</f>
        <v>719</v>
      </c>
      <c r="F179" s="2">
        <f t="shared" ca="1" si="4"/>
        <v>3.5382025382025382</v>
      </c>
      <c r="G179" s="2">
        <f t="shared" ca="1" si="5"/>
        <v>0.19563579999228189</v>
      </c>
    </row>
    <row r="180" spans="1:7" x14ac:dyDescent="0.2">
      <c r="A180">
        <v>179</v>
      </c>
      <c r="B180">
        <f ca="1">_xlfn.BINOM.INV(('Study parameters and results'!$B$3*'Study parameters and results'!$B$6), 'Study parameters and results'!$B$4, RAND())</f>
        <v>65</v>
      </c>
      <c r="C180">
        <f ca="1">_xlfn.BINOM.INV(('Study parameters and results'!$G$17*(1-'Study parameters and results'!$B$6)),'Study parameters and results'!$B$5,RAND())</f>
        <v>71</v>
      </c>
      <c r="D180">
        <f ca="1">('Study parameters and results'!$B$3*'Study parameters and results'!$B$6)-B180</f>
        <v>135</v>
      </c>
      <c r="E180">
        <f ca="1">('Study parameters and results'!$B$3*(1-'Study parameters and results'!$B$6))-C180</f>
        <v>729</v>
      </c>
      <c r="F180" s="2">
        <f t="shared" ca="1" si="4"/>
        <v>4.943661971830986</v>
      </c>
      <c r="G180" s="2">
        <f t="shared" ca="1" si="5"/>
        <v>0.19557165425173242</v>
      </c>
    </row>
    <row r="181" spans="1:7" x14ac:dyDescent="0.2">
      <c r="A181">
        <v>180</v>
      </c>
      <c r="B181">
        <f ca="1">_xlfn.BINOM.INV(('Study parameters and results'!$B$3*'Study parameters and results'!$B$6), 'Study parameters and results'!$B$4, RAND())</f>
        <v>71</v>
      </c>
      <c r="C181">
        <f ca="1">_xlfn.BINOM.INV(('Study parameters and results'!$G$17*(1-'Study parameters and results'!$B$6)),'Study parameters and results'!$B$5,RAND())</f>
        <v>86</v>
      </c>
      <c r="D181">
        <f ca="1">('Study parameters and results'!$B$3*'Study parameters and results'!$B$6)-B181</f>
        <v>129</v>
      </c>
      <c r="E181">
        <f ca="1">('Study parameters and results'!$B$3*(1-'Study parameters and results'!$B$6))-C181</f>
        <v>714</v>
      </c>
      <c r="F181" s="2">
        <f t="shared" ca="1" si="4"/>
        <v>4.5694970254191452</v>
      </c>
      <c r="G181" s="2">
        <f t="shared" ca="1" si="5"/>
        <v>0.1867214830371253</v>
      </c>
    </row>
    <row r="182" spans="1:7" x14ac:dyDescent="0.2">
      <c r="A182">
        <v>181</v>
      </c>
      <c r="B182">
        <f ca="1">_xlfn.BINOM.INV(('Study parameters and results'!$B$3*'Study parameters and results'!$B$6), 'Study parameters and results'!$B$4, RAND())</f>
        <v>74</v>
      </c>
      <c r="C182">
        <f ca="1">_xlfn.BINOM.INV(('Study parameters and results'!$G$17*(1-'Study parameters and results'!$B$6)),'Study parameters and results'!$B$5,RAND())</f>
        <v>80</v>
      </c>
      <c r="D182">
        <f ca="1">('Study parameters and results'!$B$3*'Study parameters and results'!$B$6)-B182</f>
        <v>126</v>
      </c>
      <c r="E182">
        <f ca="1">('Study parameters and results'!$B$3*(1-'Study parameters and results'!$B$6))-C182</f>
        <v>720</v>
      </c>
      <c r="F182" s="2">
        <f t="shared" ca="1" si="4"/>
        <v>5.2857142857142865</v>
      </c>
      <c r="G182" s="2">
        <f t="shared" ca="1" si="5"/>
        <v>0.18798646317995968</v>
      </c>
    </row>
    <row r="183" spans="1:7" x14ac:dyDescent="0.2">
      <c r="A183">
        <v>182</v>
      </c>
      <c r="B183">
        <f ca="1">_xlfn.BINOM.INV(('Study parameters and results'!$B$3*'Study parameters and results'!$B$6), 'Study parameters and results'!$B$4, RAND())</f>
        <v>49</v>
      </c>
      <c r="C183">
        <f ca="1">_xlfn.BINOM.INV(('Study parameters and results'!$G$17*(1-'Study parameters and results'!$B$6)),'Study parameters and results'!$B$5,RAND())</f>
        <v>85</v>
      </c>
      <c r="D183">
        <f ca="1">('Study parameters and results'!$B$3*'Study parameters and results'!$B$6)-B183</f>
        <v>151</v>
      </c>
      <c r="E183">
        <f ca="1">('Study parameters and results'!$B$3*(1-'Study parameters and results'!$B$6))-C183</f>
        <v>715</v>
      </c>
      <c r="F183" s="2">
        <f t="shared" ca="1" si="4"/>
        <v>2.7296455005843399</v>
      </c>
      <c r="G183" s="2">
        <f t="shared" ca="1" si="5"/>
        <v>0.20048438119352802</v>
      </c>
    </row>
    <row r="184" spans="1:7" x14ac:dyDescent="0.2">
      <c r="A184">
        <v>183</v>
      </c>
      <c r="B184">
        <f ca="1">_xlfn.BINOM.INV(('Study parameters and results'!$B$3*'Study parameters and results'!$B$6), 'Study parameters and results'!$B$4, RAND())</f>
        <v>57</v>
      </c>
      <c r="C184">
        <f ca="1">_xlfn.BINOM.INV(('Study parameters and results'!$G$17*(1-'Study parameters and results'!$B$6)),'Study parameters and results'!$B$5,RAND())</f>
        <v>87</v>
      </c>
      <c r="D184">
        <f ca="1">('Study parameters and results'!$B$3*'Study parameters and results'!$B$6)-B184</f>
        <v>143</v>
      </c>
      <c r="E184">
        <f ca="1">('Study parameters and results'!$B$3*(1-'Study parameters and results'!$B$6))-C184</f>
        <v>713</v>
      </c>
      <c r="F184" s="2">
        <f t="shared" ca="1" si="4"/>
        <v>3.2666988184229564</v>
      </c>
      <c r="G184" s="2">
        <f t="shared" ca="1" si="5"/>
        <v>0.19347776115066181</v>
      </c>
    </row>
    <row r="185" spans="1:7" x14ac:dyDescent="0.2">
      <c r="A185">
        <v>184</v>
      </c>
      <c r="B185">
        <f ca="1">_xlfn.BINOM.INV(('Study parameters and results'!$B$3*'Study parameters and results'!$B$6), 'Study parameters and results'!$B$4, RAND())</f>
        <v>65</v>
      </c>
      <c r="C185">
        <f ca="1">_xlfn.BINOM.INV(('Study parameters and results'!$G$17*(1-'Study parameters and results'!$B$6)),'Study parameters and results'!$B$5,RAND())</f>
        <v>78</v>
      </c>
      <c r="D185">
        <f ca="1">('Study parameters and results'!$B$3*'Study parameters and results'!$B$6)-B185</f>
        <v>135</v>
      </c>
      <c r="E185">
        <f ca="1">('Study parameters and results'!$B$3*(1-'Study parameters and results'!$B$6))-C185</f>
        <v>722</v>
      </c>
      <c r="F185" s="2">
        <f t="shared" ca="1" si="4"/>
        <v>4.4567901234567904</v>
      </c>
      <c r="G185" s="2">
        <f t="shared" ca="1" si="5"/>
        <v>0.19234754265075016</v>
      </c>
    </row>
    <row r="186" spans="1:7" x14ac:dyDescent="0.2">
      <c r="A186">
        <v>185</v>
      </c>
      <c r="B186">
        <f ca="1">_xlfn.BINOM.INV(('Study parameters and results'!$B$3*'Study parameters and results'!$B$6), 'Study parameters and results'!$B$4, RAND())</f>
        <v>66</v>
      </c>
      <c r="C186">
        <f ca="1">_xlfn.BINOM.INV(('Study parameters and results'!$G$17*(1-'Study parameters and results'!$B$6)),'Study parameters and results'!$B$5,RAND())</f>
        <v>72</v>
      </c>
      <c r="D186">
        <f ca="1">('Study parameters and results'!$B$3*'Study parameters and results'!$B$6)-B186</f>
        <v>134</v>
      </c>
      <c r="E186">
        <f ca="1">('Study parameters and results'!$B$3*(1-'Study parameters and results'!$B$6))-C186</f>
        <v>728</v>
      </c>
      <c r="F186" s="2">
        <f t="shared" ca="1" si="4"/>
        <v>4.9800995024875618</v>
      </c>
      <c r="G186" s="2">
        <f t="shared" ca="1" si="5"/>
        <v>0.19461941573541577</v>
      </c>
    </row>
    <row r="187" spans="1:7" x14ac:dyDescent="0.2">
      <c r="A187">
        <v>186</v>
      </c>
      <c r="B187">
        <f ca="1">_xlfn.BINOM.INV(('Study parameters and results'!$B$3*'Study parameters and results'!$B$6), 'Study parameters and results'!$B$4, RAND())</f>
        <v>58</v>
      </c>
      <c r="C187">
        <f ca="1">_xlfn.BINOM.INV(('Study parameters and results'!$G$17*(1-'Study parameters and results'!$B$6)),'Study parameters and results'!$B$5,RAND())</f>
        <v>73</v>
      </c>
      <c r="D187">
        <f ca="1">('Study parameters and results'!$B$3*'Study parameters and results'!$B$6)-B187</f>
        <v>142</v>
      </c>
      <c r="E187">
        <f ca="1">('Study parameters and results'!$B$3*(1-'Study parameters and results'!$B$6))-C187</f>
        <v>727</v>
      </c>
      <c r="F187" s="2">
        <f t="shared" ca="1" si="4"/>
        <v>4.067721396874397</v>
      </c>
      <c r="G187" s="2">
        <f t="shared" ca="1" si="5"/>
        <v>0.19838795020587768</v>
      </c>
    </row>
    <row r="188" spans="1:7" x14ac:dyDescent="0.2">
      <c r="A188">
        <v>187</v>
      </c>
      <c r="B188">
        <f ca="1">_xlfn.BINOM.INV(('Study parameters and results'!$B$3*'Study parameters and results'!$B$6), 'Study parameters and results'!$B$4, RAND())</f>
        <v>59</v>
      </c>
      <c r="C188">
        <f ca="1">_xlfn.BINOM.INV(('Study parameters and results'!$G$17*(1-'Study parameters and results'!$B$6)),'Study parameters and results'!$B$5,RAND())</f>
        <v>76</v>
      </c>
      <c r="D188">
        <f ca="1">('Study parameters and results'!$B$3*'Study parameters and results'!$B$6)-B188</f>
        <v>141</v>
      </c>
      <c r="E188">
        <f ca="1">('Study parameters and results'!$B$3*(1-'Study parameters and results'!$B$6))-C188</f>
        <v>724</v>
      </c>
      <c r="F188" s="2">
        <f t="shared" ca="1" si="4"/>
        <v>3.9861888764464353</v>
      </c>
      <c r="G188" s="2">
        <f t="shared" ca="1" si="5"/>
        <v>0.19641909614492306</v>
      </c>
    </row>
    <row r="189" spans="1:7" x14ac:dyDescent="0.2">
      <c r="A189">
        <v>188</v>
      </c>
      <c r="B189">
        <f ca="1">_xlfn.BINOM.INV(('Study parameters and results'!$B$3*'Study parameters and results'!$B$6), 'Study parameters and results'!$B$4, RAND())</f>
        <v>50</v>
      </c>
      <c r="C189">
        <f ca="1">_xlfn.BINOM.INV(('Study parameters and results'!$G$17*(1-'Study parameters and results'!$B$6)),'Study parameters and results'!$B$5,RAND())</f>
        <v>88</v>
      </c>
      <c r="D189">
        <f ca="1">('Study parameters and results'!$B$3*'Study parameters and results'!$B$6)-B189</f>
        <v>150</v>
      </c>
      <c r="E189">
        <f ca="1">('Study parameters and results'!$B$3*(1-'Study parameters and results'!$B$6))-C189</f>
        <v>712</v>
      </c>
      <c r="F189" s="2">
        <f t="shared" ca="1" si="4"/>
        <v>2.6969696969696968</v>
      </c>
      <c r="G189" s="2">
        <f t="shared" ca="1" si="5"/>
        <v>0.19858196648317666</v>
      </c>
    </row>
    <row r="190" spans="1:7" x14ac:dyDescent="0.2">
      <c r="A190">
        <v>189</v>
      </c>
      <c r="B190">
        <f ca="1">_xlfn.BINOM.INV(('Study parameters and results'!$B$3*'Study parameters and results'!$B$6), 'Study parameters and results'!$B$4, RAND())</f>
        <v>49</v>
      </c>
      <c r="C190">
        <f ca="1">_xlfn.BINOM.INV(('Study parameters and results'!$G$17*(1-'Study parameters and results'!$B$6)),'Study parameters and results'!$B$5,RAND())</f>
        <v>87</v>
      </c>
      <c r="D190">
        <f ca="1">('Study parameters and results'!$B$3*'Study parameters and results'!$B$6)-B190</f>
        <v>151</v>
      </c>
      <c r="E190">
        <f ca="1">('Study parameters and results'!$B$3*(1-'Study parameters and results'!$B$6))-C190</f>
        <v>713</v>
      </c>
      <c r="F190" s="2">
        <f t="shared" ca="1" si="4"/>
        <v>2.6594351830707161</v>
      </c>
      <c r="G190" s="2">
        <f t="shared" ca="1" si="5"/>
        <v>0.19981856079789045</v>
      </c>
    </row>
    <row r="191" spans="1:7" x14ac:dyDescent="0.2">
      <c r="A191">
        <v>190</v>
      </c>
      <c r="B191">
        <f ca="1">_xlfn.BINOM.INV(('Study parameters and results'!$B$3*'Study parameters and results'!$B$6), 'Study parameters and results'!$B$4, RAND())</f>
        <v>53</v>
      </c>
      <c r="C191">
        <f ca="1">_xlfn.BINOM.INV(('Study parameters and results'!$G$17*(1-'Study parameters and results'!$B$6)),'Study parameters and results'!$B$5,RAND())</f>
        <v>70</v>
      </c>
      <c r="D191">
        <f ca="1">('Study parameters and results'!$B$3*'Study parameters and results'!$B$6)-B191</f>
        <v>147</v>
      </c>
      <c r="E191">
        <f ca="1">('Study parameters and results'!$B$3*(1-'Study parameters and results'!$B$6))-C191</f>
        <v>730</v>
      </c>
      <c r="F191" s="2">
        <f t="shared" ca="1" si="4"/>
        <v>3.7599611273080664</v>
      </c>
      <c r="G191" s="2">
        <f t="shared" ca="1" si="5"/>
        <v>0.20328852135856115</v>
      </c>
    </row>
    <row r="192" spans="1:7" x14ac:dyDescent="0.2">
      <c r="A192">
        <v>191</v>
      </c>
      <c r="B192">
        <f ca="1">_xlfn.BINOM.INV(('Study parameters and results'!$B$3*'Study parameters and results'!$B$6), 'Study parameters and results'!$B$4, RAND())</f>
        <v>71</v>
      </c>
      <c r="C192">
        <f ca="1">_xlfn.BINOM.INV(('Study parameters and results'!$G$17*(1-'Study parameters and results'!$B$6)),'Study parameters and results'!$B$5,RAND())</f>
        <v>80</v>
      </c>
      <c r="D192">
        <f ca="1">('Study parameters and results'!$B$3*'Study parameters and results'!$B$6)-B192</f>
        <v>129</v>
      </c>
      <c r="E192">
        <f ca="1">('Study parameters and results'!$B$3*(1-'Study parameters and results'!$B$6))-C192</f>
        <v>720</v>
      </c>
      <c r="F192" s="2">
        <f t="shared" ca="1" si="4"/>
        <v>4.9534883720930232</v>
      </c>
      <c r="G192" s="2">
        <f t="shared" ca="1" si="5"/>
        <v>0.18901146503754351</v>
      </c>
    </row>
    <row r="193" spans="1:7" x14ac:dyDescent="0.2">
      <c r="A193">
        <v>192</v>
      </c>
      <c r="B193">
        <f ca="1">_xlfn.BINOM.INV(('Study parameters and results'!$B$3*'Study parameters and results'!$B$6), 'Study parameters and results'!$B$4, RAND())</f>
        <v>56</v>
      </c>
      <c r="C193">
        <f ca="1">_xlfn.BINOM.INV(('Study parameters and results'!$G$17*(1-'Study parameters and results'!$B$6)),'Study parameters and results'!$B$5,RAND())</f>
        <v>70</v>
      </c>
      <c r="D193">
        <f ca="1">('Study parameters and results'!$B$3*'Study parameters and results'!$B$6)-B193</f>
        <v>144</v>
      </c>
      <c r="E193">
        <f ca="1">('Study parameters and results'!$B$3*(1-'Study parameters and results'!$B$6))-C193</f>
        <v>730</v>
      </c>
      <c r="F193" s="2">
        <f t="shared" ca="1" si="4"/>
        <v>4.0555555555555562</v>
      </c>
      <c r="G193" s="2">
        <f t="shared" ca="1" si="5"/>
        <v>0.20113966441505321</v>
      </c>
    </row>
    <row r="194" spans="1:7" x14ac:dyDescent="0.2">
      <c r="A194">
        <v>193</v>
      </c>
      <c r="B194">
        <f ca="1">_xlfn.BINOM.INV(('Study parameters and results'!$B$3*'Study parameters and results'!$B$6), 'Study parameters and results'!$B$4, RAND())</f>
        <v>64</v>
      </c>
      <c r="C194">
        <f ca="1">_xlfn.BINOM.INV(('Study parameters and results'!$G$17*(1-'Study parameters and results'!$B$6)),'Study parameters and results'!$B$5,RAND())</f>
        <v>76</v>
      </c>
      <c r="D194">
        <f ca="1">('Study parameters and results'!$B$3*'Study parameters and results'!$B$6)-B194</f>
        <v>136</v>
      </c>
      <c r="E194">
        <f ca="1">('Study parameters and results'!$B$3*(1-'Study parameters and results'!$B$6))-C194</f>
        <v>724</v>
      </c>
      <c r="F194" s="2">
        <f t="shared" ref="F194:F257" ca="1" si="6">(B194/D194)/(C194/E194)</f>
        <v>4.4829721362229105</v>
      </c>
      <c r="G194" s="2">
        <f t="shared" ref="G194:G257" ca="1" si="7">SQRT(1/B194+1/C194+1/D194+1/E194)</f>
        <v>0.19369318878816041</v>
      </c>
    </row>
    <row r="195" spans="1:7" x14ac:dyDescent="0.2">
      <c r="A195">
        <v>194</v>
      </c>
      <c r="B195">
        <f ca="1">_xlfn.BINOM.INV(('Study parameters and results'!$B$3*'Study parameters and results'!$B$6), 'Study parameters and results'!$B$4, RAND())</f>
        <v>61</v>
      </c>
      <c r="C195">
        <f ca="1">_xlfn.BINOM.INV(('Study parameters and results'!$G$17*(1-'Study parameters and results'!$B$6)),'Study parameters and results'!$B$5,RAND())</f>
        <v>99</v>
      </c>
      <c r="D195">
        <f ca="1">('Study parameters and results'!$B$3*'Study parameters and results'!$B$6)-B195</f>
        <v>139</v>
      </c>
      <c r="E195">
        <f ca="1">('Study parameters and results'!$B$3*(1-'Study parameters and results'!$B$6))-C195</f>
        <v>701</v>
      </c>
      <c r="F195" s="2">
        <f t="shared" ca="1" si="6"/>
        <v>3.1074049851028267</v>
      </c>
      <c r="G195" s="2">
        <f t="shared" ca="1" si="7"/>
        <v>0.18739058367969097</v>
      </c>
    </row>
    <row r="196" spans="1:7" x14ac:dyDescent="0.2">
      <c r="A196">
        <v>195</v>
      </c>
      <c r="B196">
        <f ca="1">_xlfn.BINOM.INV(('Study parameters and results'!$B$3*'Study parameters and results'!$B$6), 'Study parameters and results'!$B$4, RAND())</f>
        <v>52</v>
      </c>
      <c r="C196">
        <f ca="1">_xlfn.BINOM.INV(('Study parameters and results'!$G$17*(1-'Study parameters and results'!$B$6)),'Study parameters and results'!$B$5,RAND())</f>
        <v>64</v>
      </c>
      <c r="D196">
        <f ca="1">('Study parameters and results'!$B$3*'Study parameters and results'!$B$6)-B196</f>
        <v>148</v>
      </c>
      <c r="E196">
        <f ca="1">('Study parameters and results'!$B$3*(1-'Study parameters and results'!$B$6))-C196</f>
        <v>736</v>
      </c>
      <c r="F196" s="2">
        <f t="shared" ca="1" si="6"/>
        <v>4.0405405405405412</v>
      </c>
      <c r="G196" s="2">
        <f t="shared" ca="1" si="7"/>
        <v>0.20729501113075516</v>
      </c>
    </row>
    <row r="197" spans="1:7" x14ac:dyDescent="0.2">
      <c r="A197">
        <v>196</v>
      </c>
      <c r="B197">
        <f ca="1">_xlfn.BINOM.INV(('Study parameters and results'!$B$3*'Study parameters and results'!$B$6), 'Study parameters and results'!$B$4, RAND())</f>
        <v>57</v>
      </c>
      <c r="C197">
        <f ca="1">_xlfn.BINOM.INV(('Study parameters and results'!$G$17*(1-'Study parameters and results'!$B$6)),'Study parameters and results'!$B$5,RAND())</f>
        <v>70</v>
      </c>
      <c r="D197">
        <f ca="1">('Study parameters and results'!$B$3*'Study parameters and results'!$B$6)-B197</f>
        <v>143</v>
      </c>
      <c r="E197">
        <f ca="1">('Study parameters and results'!$B$3*(1-'Study parameters and results'!$B$6))-C197</f>
        <v>730</v>
      </c>
      <c r="F197" s="2">
        <f t="shared" ca="1" si="6"/>
        <v>4.1568431568431574</v>
      </c>
      <c r="G197" s="2">
        <f t="shared" ca="1" si="7"/>
        <v>0.20048053257496776</v>
      </c>
    </row>
    <row r="198" spans="1:7" x14ac:dyDescent="0.2">
      <c r="A198">
        <v>197</v>
      </c>
      <c r="B198">
        <f ca="1">_xlfn.BINOM.INV(('Study parameters and results'!$B$3*'Study parameters and results'!$B$6), 'Study parameters and results'!$B$4, RAND())</f>
        <v>64</v>
      </c>
      <c r="C198">
        <f ca="1">_xlfn.BINOM.INV(('Study parameters and results'!$G$17*(1-'Study parameters and results'!$B$6)),'Study parameters and results'!$B$5,RAND())</f>
        <v>82</v>
      </c>
      <c r="D198">
        <f ca="1">('Study parameters and results'!$B$3*'Study parameters and results'!$B$6)-B198</f>
        <v>136</v>
      </c>
      <c r="E198">
        <f ca="1">('Study parameters and results'!$B$3*(1-'Study parameters and results'!$B$6))-C198</f>
        <v>718</v>
      </c>
      <c r="F198" s="2">
        <f t="shared" ca="1" si="6"/>
        <v>4.1205164992826395</v>
      </c>
      <c r="G198" s="2">
        <f t="shared" ca="1" si="7"/>
        <v>0.19122191503030511</v>
      </c>
    </row>
    <row r="199" spans="1:7" x14ac:dyDescent="0.2">
      <c r="A199">
        <v>198</v>
      </c>
      <c r="B199">
        <f ca="1">_xlfn.BINOM.INV(('Study parameters and results'!$B$3*'Study parameters and results'!$B$6), 'Study parameters and results'!$B$4, RAND())</f>
        <v>75</v>
      </c>
      <c r="C199">
        <f ca="1">_xlfn.BINOM.INV(('Study parameters and results'!$G$17*(1-'Study parameters and results'!$B$6)),'Study parameters and results'!$B$5,RAND())</f>
        <v>67</v>
      </c>
      <c r="D199">
        <f ca="1">('Study parameters and results'!$B$3*'Study parameters and results'!$B$6)-B199</f>
        <v>125</v>
      </c>
      <c r="E199">
        <f ca="1">('Study parameters and results'!$B$3*(1-'Study parameters and results'!$B$6))-C199</f>
        <v>733</v>
      </c>
      <c r="F199" s="2">
        <f t="shared" ca="1" si="6"/>
        <v>6.5641791044776117</v>
      </c>
      <c r="G199" s="2">
        <f t="shared" ca="1" si="7"/>
        <v>0.19396639643989877</v>
      </c>
    </row>
    <row r="200" spans="1:7" x14ac:dyDescent="0.2">
      <c r="A200">
        <v>199</v>
      </c>
      <c r="B200">
        <f ca="1">_xlfn.BINOM.INV(('Study parameters and results'!$B$3*'Study parameters and results'!$B$6), 'Study parameters and results'!$B$4, RAND())</f>
        <v>65</v>
      </c>
      <c r="C200">
        <f ca="1">_xlfn.BINOM.INV(('Study parameters and results'!$G$17*(1-'Study parameters and results'!$B$6)),'Study parameters and results'!$B$5,RAND())</f>
        <v>70</v>
      </c>
      <c r="D200">
        <f ca="1">('Study parameters and results'!$B$3*'Study parameters and results'!$B$6)-B200</f>
        <v>135</v>
      </c>
      <c r="E200">
        <f ca="1">('Study parameters and results'!$B$3*(1-'Study parameters and results'!$B$6))-C200</f>
        <v>730</v>
      </c>
      <c r="F200" s="2">
        <f t="shared" ca="1" si="6"/>
        <v>5.0211640211640214</v>
      </c>
      <c r="G200" s="2">
        <f t="shared" ca="1" si="7"/>
        <v>0.19608059590748828</v>
      </c>
    </row>
    <row r="201" spans="1:7" x14ac:dyDescent="0.2">
      <c r="A201">
        <v>200</v>
      </c>
      <c r="B201">
        <f ca="1">_xlfn.BINOM.INV(('Study parameters and results'!$B$3*'Study parameters and results'!$B$6), 'Study parameters and results'!$B$4, RAND())</f>
        <v>58</v>
      </c>
      <c r="C201">
        <f ca="1">_xlfn.BINOM.INV(('Study parameters and results'!$G$17*(1-'Study parameters and results'!$B$6)),'Study parameters and results'!$B$5,RAND())</f>
        <v>81</v>
      </c>
      <c r="D201">
        <f ca="1">('Study parameters and results'!$B$3*'Study parameters and results'!$B$6)-B201</f>
        <v>142</v>
      </c>
      <c r="E201">
        <f ca="1">('Study parameters and results'!$B$3*(1-'Study parameters and results'!$B$6))-C201</f>
        <v>719</v>
      </c>
      <c r="F201" s="2">
        <f t="shared" ca="1" si="6"/>
        <v>3.6256303251608419</v>
      </c>
      <c r="G201" s="2">
        <f t="shared" ca="1" si="7"/>
        <v>0.19498751864660954</v>
      </c>
    </row>
    <row r="202" spans="1:7" x14ac:dyDescent="0.2">
      <c r="A202">
        <v>201</v>
      </c>
      <c r="B202">
        <f ca="1">_xlfn.BINOM.INV(('Study parameters and results'!$B$3*'Study parameters and results'!$B$6), 'Study parameters and results'!$B$4, RAND())</f>
        <v>49</v>
      </c>
      <c r="C202">
        <f ca="1">_xlfn.BINOM.INV(('Study parameters and results'!$G$17*(1-'Study parameters and results'!$B$6)),'Study parameters and results'!$B$5,RAND())</f>
        <v>82</v>
      </c>
      <c r="D202">
        <f ca="1">('Study parameters and results'!$B$3*'Study parameters and results'!$B$6)-B202</f>
        <v>151</v>
      </c>
      <c r="E202">
        <f ca="1">('Study parameters and results'!$B$3*(1-'Study parameters and results'!$B$6))-C202</f>
        <v>718</v>
      </c>
      <c r="F202" s="2">
        <f t="shared" ca="1" si="6"/>
        <v>2.8413826522371184</v>
      </c>
      <c r="G202" s="2">
        <f t="shared" ca="1" si="7"/>
        <v>0.20154046599376552</v>
      </c>
    </row>
    <row r="203" spans="1:7" x14ac:dyDescent="0.2">
      <c r="A203">
        <v>202</v>
      </c>
      <c r="B203">
        <f ca="1">_xlfn.BINOM.INV(('Study parameters and results'!$B$3*'Study parameters and results'!$B$6), 'Study parameters and results'!$B$4, RAND())</f>
        <v>54</v>
      </c>
      <c r="C203">
        <f ca="1">_xlfn.BINOM.INV(('Study parameters and results'!$G$17*(1-'Study parameters and results'!$B$6)),'Study parameters and results'!$B$5,RAND())</f>
        <v>94</v>
      </c>
      <c r="D203">
        <f ca="1">('Study parameters and results'!$B$3*'Study parameters and results'!$B$6)-B203</f>
        <v>146</v>
      </c>
      <c r="E203">
        <f ca="1">('Study parameters and results'!$B$3*(1-'Study parameters and results'!$B$6))-C203</f>
        <v>706</v>
      </c>
      <c r="F203" s="2">
        <f t="shared" ca="1" si="6"/>
        <v>2.7779073156514138</v>
      </c>
      <c r="G203" s="2">
        <f t="shared" ca="1" si="7"/>
        <v>0.19344912006585335</v>
      </c>
    </row>
    <row r="204" spans="1:7" x14ac:dyDescent="0.2">
      <c r="A204">
        <v>203</v>
      </c>
      <c r="B204">
        <f ca="1">_xlfn.BINOM.INV(('Study parameters and results'!$B$3*'Study parameters and results'!$B$6), 'Study parameters and results'!$B$4, RAND())</f>
        <v>62</v>
      </c>
      <c r="C204">
        <f ca="1">_xlfn.BINOM.INV(('Study parameters and results'!$G$17*(1-'Study parameters and results'!$B$6)),'Study parameters and results'!$B$5,RAND())</f>
        <v>89</v>
      </c>
      <c r="D204">
        <f ca="1">('Study parameters and results'!$B$3*'Study parameters and results'!$B$6)-B204</f>
        <v>138</v>
      </c>
      <c r="E204">
        <f ca="1">('Study parameters and results'!$B$3*(1-'Study parameters and results'!$B$6))-C204</f>
        <v>711</v>
      </c>
      <c r="F204" s="2">
        <f t="shared" ca="1" si="6"/>
        <v>3.5891548607718611</v>
      </c>
      <c r="G204" s="2">
        <f t="shared" ca="1" si="7"/>
        <v>0.18978365020922808</v>
      </c>
    </row>
    <row r="205" spans="1:7" x14ac:dyDescent="0.2">
      <c r="A205">
        <v>204</v>
      </c>
      <c r="B205">
        <f ca="1">_xlfn.BINOM.INV(('Study parameters and results'!$B$3*'Study parameters and results'!$B$6), 'Study parameters and results'!$B$4, RAND())</f>
        <v>53</v>
      </c>
      <c r="C205">
        <f ca="1">_xlfn.BINOM.INV(('Study parameters and results'!$G$17*(1-'Study parameters and results'!$B$6)),'Study parameters and results'!$B$5,RAND())</f>
        <v>86</v>
      </c>
      <c r="D205">
        <f ca="1">('Study parameters and results'!$B$3*'Study parameters and results'!$B$6)-B205</f>
        <v>147</v>
      </c>
      <c r="E205">
        <f ca="1">('Study parameters and results'!$B$3*(1-'Study parameters and results'!$B$6))-C205</f>
        <v>714</v>
      </c>
      <c r="F205" s="2">
        <f t="shared" ca="1" si="6"/>
        <v>2.9933554817275749</v>
      </c>
      <c r="G205" s="2">
        <f t="shared" ca="1" si="7"/>
        <v>0.19672090081526944</v>
      </c>
    </row>
    <row r="206" spans="1:7" x14ac:dyDescent="0.2">
      <c r="A206">
        <v>205</v>
      </c>
      <c r="B206">
        <f ca="1">_xlfn.BINOM.INV(('Study parameters and results'!$B$3*'Study parameters and results'!$B$6), 'Study parameters and results'!$B$4, RAND())</f>
        <v>72</v>
      </c>
      <c r="C206">
        <f ca="1">_xlfn.BINOM.INV(('Study parameters and results'!$G$17*(1-'Study parameters and results'!$B$6)),'Study parameters and results'!$B$5,RAND())</f>
        <v>81</v>
      </c>
      <c r="D206">
        <f ca="1">('Study parameters and results'!$B$3*'Study parameters and results'!$B$6)-B206</f>
        <v>128</v>
      </c>
      <c r="E206">
        <f ca="1">('Study parameters and results'!$B$3*(1-'Study parameters and results'!$B$6))-C206</f>
        <v>719</v>
      </c>
      <c r="F206" s="2">
        <f t="shared" ca="1" si="6"/>
        <v>4.9930555555555554</v>
      </c>
      <c r="G206" s="2">
        <f t="shared" ca="1" si="7"/>
        <v>0.18824953780920475</v>
      </c>
    </row>
    <row r="207" spans="1:7" x14ac:dyDescent="0.2">
      <c r="A207">
        <v>206</v>
      </c>
      <c r="B207">
        <f ca="1">_xlfn.BINOM.INV(('Study parameters and results'!$B$3*'Study parameters and results'!$B$6), 'Study parameters and results'!$B$4, RAND())</f>
        <v>67</v>
      </c>
      <c r="C207">
        <f ca="1">_xlfn.BINOM.INV(('Study parameters and results'!$G$17*(1-'Study parameters and results'!$B$6)),'Study parameters and results'!$B$5,RAND())</f>
        <v>69</v>
      </c>
      <c r="D207">
        <f ca="1">('Study parameters and results'!$B$3*'Study parameters and results'!$B$6)-B207</f>
        <v>133</v>
      </c>
      <c r="E207">
        <f ca="1">('Study parameters and results'!$B$3*(1-'Study parameters and results'!$B$6))-C207</f>
        <v>731</v>
      </c>
      <c r="F207" s="2">
        <f t="shared" ca="1" si="6"/>
        <v>5.3369292797210424</v>
      </c>
      <c r="G207" s="2">
        <f t="shared" ca="1" si="7"/>
        <v>0.19571640913854288</v>
      </c>
    </row>
    <row r="208" spans="1:7" x14ac:dyDescent="0.2">
      <c r="A208">
        <v>207</v>
      </c>
      <c r="B208">
        <f ca="1">_xlfn.BINOM.INV(('Study parameters and results'!$B$3*'Study parameters and results'!$B$6), 'Study parameters and results'!$B$4, RAND())</f>
        <v>61</v>
      </c>
      <c r="C208">
        <f ca="1">_xlfn.BINOM.INV(('Study parameters and results'!$G$17*(1-'Study parameters and results'!$B$6)),'Study parameters and results'!$B$5,RAND())</f>
        <v>75</v>
      </c>
      <c r="D208">
        <f ca="1">('Study parameters and results'!$B$3*'Study parameters and results'!$B$6)-B208</f>
        <v>139</v>
      </c>
      <c r="E208">
        <f ca="1">('Study parameters and results'!$B$3*(1-'Study parameters and results'!$B$6))-C208</f>
        <v>725</v>
      </c>
      <c r="F208" s="2">
        <f t="shared" ca="1" si="6"/>
        <v>4.2422062350119907</v>
      </c>
      <c r="G208" s="2">
        <f t="shared" ca="1" si="7"/>
        <v>0.19570470332985943</v>
      </c>
    </row>
    <row r="209" spans="1:7" x14ac:dyDescent="0.2">
      <c r="A209">
        <v>208</v>
      </c>
      <c r="B209">
        <f ca="1">_xlfn.BINOM.INV(('Study parameters and results'!$B$3*'Study parameters and results'!$B$6), 'Study parameters and results'!$B$4, RAND())</f>
        <v>58</v>
      </c>
      <c r="C209">
        <f ca="1">_xlfn.BINOM.INV(('Study parameters and results'!$G$17*(1-'Study parameters and results'!$B$6)),'Study parameters and results'!$B$5,RAND())</f>
        <v>95</v>
      </c>
      <c r="D209">
        <f ca="1">('Study parameters and results'!$B$3*'Study parameters and results'!$B$6)-B209</f>
        <v>142</v>
      </c>
      <c r="E209">
        <f ca="1">('Study parameters and results'!$B$3*(1-'Study parameters and results'!$B$6))-C209</f>
        <v>705</v>
      </c>
      <c r="F209" s="2">
        <f t="shared" ca="1" si="6"/>
        <v>3.0311341734618238</v>
      </c>
      <c r="G209" s="2">
        <f t="shared" ca="1" si="7"/>
        <v>0.19033756417811312</v>
      </c>
    </row>
    <row r="210" spans="1:7" x14ac:dyDescent="0.2">
      <c r="A210">
        <v>209</v>
      </c>
      <c r="B210">
        <f ca="1">_xlfn.BINOM.INV(('Study parameters and results'!$B$3*'Study parameters and results'!$B$6), 'Study parameters and results'!$B$4, RAND())</f>
        <v>65</v>
      </c>
      <c r="C210">
        <f ca="1">_xlfn.BINOM.INV(('Study parameters and results'!$G$17*(1-'Study parameters and results'!$B$6)),'Study parameters and results'!$B$5,RAND())</f>
        <v>68</v>
      </c>
      <c r="D210">
        <f ca="1">('Study parameters and results'!$B$3*'Study parameters and results'!$B$6)-B210</f>
        <v>135</v>
      </c>
      <c r="E210">
        <f ca="1">('Study parameters and results'!$B$3*(1-'Study parameters and results'!$B$6))-C210</f>
        <v>732</v>
      </c>
      <c r="F210" s="2">
        <f t="shared" ca="1" si="6"/>
        <v>5.1830065359477118</v>
      </c>
      <c r="G210" s="2">
        <f t="shared" ca="1" si="7"/>
        <v>0.19713960881452314</v>
      </c>
    </row>
    <row r="211" spans="1:7" x14ac:dyDescent="0.2">
      <c r="A211">
        <v>210</v>
      </c>
      <c r="B211">
        <f ca="1">_xlfn.BINOM.INV(('Study parameters and results'!$B$3*'Study parameters and results'!$B$6), 'Study parameters and results'!$B$4, RAND())</f>
        <v>67</v>
      </c>
      <c r="C211">
        <f ca="1">_xlfn.BINOM.INV(('Study parameters and results'!$G$17*(1-'Study parameters and results'!$B$6)),'Study parameters and results'!$B$5,RAND())</f>
        <v>73</v>
      </c>
      <c r="D211">
        <f ca="1">('Study parameters and results'!$B$3*'Study parameters and results'!$B$6)-B211</f>
        <v>133</v>
      </c>
      <c r="E211">
        <f ca="1">('Study parameters and results'!$B$3*(1-'Study parameters and results'!$B$6))-C211</f>
        <v>727</v>
      </c>
      <c r="F211" s="2">
        <f t="shared" ca="1" si="6"/>
        <v>5.0168915439283142</v>
      </c>
      <c r="G211" s="2">
        <f t="shared" ca="1" si="7"/>
        <v>0.19369645345805322</v>
      </c>
    </row>
    <row r="212" spans="1:7" x14ac:dyDescent="0.2">
      <c r="A212">
        <v>211</v>
      </c>
      <c r="B212">
        <f ca="1">_xlfn.BINOM.INV(('Study parameters and results'!$B$3*'Study parameters and results'!$B$6), 'Study parameters and results'!$B$4, RAND())</f>
        <v>66</v>
      </c>
      <c r="C212">
        <f ca="1">_xlfn.BINOM.INV(('Study parameters and results'!$G$17*(1-'Study parameters and results'!$B$6)),'Study parameters and results'!$B$5,RAND())</f>
        <v>80</v>
      </c>
      <c r="D212">
        <f ca="1">('Study parameters and results'!$B$3*'Study parameters and results'!$B$6)-B212</f>
        <v>134</v>
      </c>
      <c r="E212">
        <f ca="1">('Study parameters and results'!$B$3*(1-'Study parameters and results'!$B$6))-C212</f>
        <v>720</v>
      </c>
      <c r="F212" s="2">
        <f t="shared" ca="1" si="6"/>
        <v>4.4328358208955221</v>
      </c>
      <c r="G212" s="2">
        <f t="shared" ca="1" si="7"/>
        <v>0.19105782006389641</v>
      </c>
    </row>
    <row r="213" spans="1:7" x14ac:dyDescent="0.2">
      <c r="A213">
        <v>212</v>
      </c>
      <c r="B213">
        <f ca="1">_xlfn.BINOM.INV(('Study parameters and results'!$B$3*'Study parameters and results'!$B$6), 'Study parameters and results'!$B$4, RAND())</f>
        <v>72</v>
      </c>
      <c r="C213">
        <f ca="1">_xlfn.BINOM.INV(('Study parameters and results'!$G$17*(1-'Study parameters and results'!$B$6)),'Study parameters and results'!$B$5,RAND())</f>
        <v>91</v>
      </c>
      <c r="D213">
        <f ca="1">('Study parameters and results'!$B$3*'Study parameters and results'!$B$6)-B213</f>
        <v>128</v>
      </c>
      <c r="E213">
        <f ca="1">('Study parameters and results'!$B$3*(1-'Study parameters and results'!$B$6))-C213</f>
        <v>709</v>
      </c>
      <c r="F213" s="2">
        <f t="shared" ca="1" si="6"/>
        <v>4.3825549450549453</v>
      </c>
      <c r="G213" s="2">
        <f t="shared" ca="1" si="7"/>
        <v>0.18466411972400837</v>
      </c>
    </row>
    <row r="214" spans="1:7" x14ac:dyDescent="0.2">
      <c r="A214">
        <v>213</v>
      </c>
      <c r="B214">
        <f ca="1">_xlfn.BINOM.INV(('Study parameters and results'!$B$3*'Study parameters and results'!$B$6), 'Study parameters and results'!$B$4, RAND())</f>
        <v>57</v>
      </c>
      <c r="C214">
        <f ca="1">_xlfn.BINOM.INV(('Study parameters and results'!$G$17*(1-'Study parameters and results'!$B$6)),'Study parameters and results'!$B$5,RAND())</f>
        <v>76</v>
      </c>
      <c r="D214">
        <f ca="1">('Study parameters and results'!$B$3*'Study parameters and results'!$B$6)-B214</f>
        <v>143</v>
      </c>
      <c r="E214">
        <f ca="1">('Study parameters and results'!$B$3*(1-'Study parameters and results'!$B$6))-C214</f>
        <v>724</v>
      </c>
      <c r="F214" s="2">
        <f t="shared" ca="1" si="6"/>
        <v>3.7972027972027971</v>
      </c>
      <c r="G214" s="2">
        <f t="shared" ca="1" si="7"/>
        <v>0.19767644485012664</v>
      </c>
    </row>
    <row r="215" spans="1:7" x14ac:dyDescent="0.2">
      <c r="A215">
        <v>214</v>
      </c>
      <c r="B215">
        <f ca="1">_xlfn.BINOM.INV(('Study parameters and results'!$B$3*'Study parameters and results'!$B$6), 'Study parameters and results'!$B$4, RAND())</f>
        <v>70</v>
      </c>
      <c r="C215">
        <f ca="1">_xlfn.BINOM.INV(('Study parameters and results'!$G$17*(1-'Study parameters and results'!$B$6)),'Study parameters and results'!$B$5,RAND())</f>
        <v>69</v>
      </c>
      <c r="D215">
        <f ca="1">('Study parameters and results'!$B$3*'Study parameters and results'!$B$6)-B215</f>
        <v>130</v>
      </c>
      <c r="E215">
        <f ca="1">('Study parameters and results'!$B$3*(1-'Study parameters and results'!$B$6))-C215</f>
        <v>731</v>
      </c>
      <c r="F215" s="2">
        <f t="shared" ca="1" si="6"/>
        <v>5.7045707915273134</v>
      </c>
      <c r="G215" s="2">
        <f t="shared" ca="1" si="7"/>
        <v>0.19452188734766568</v>
      </c>
    </row>
    <row r="216" spans="1:7" x14ac:dyDescent="0.2">
      <c r="A216">
        <v>215</v>
      </c>
      <c r="B216">
        <f ca="1">_xlfn.BINOM.INV(('Study parameters and results'!$B$3*'Study parameters and results'!$B$6), 'Study parameters and results'!$B$4, RAND())</f>
        <v>57</v>
      </c>
      <c r="C216">
        <f ca="1">_xlfn.BINOM.INV(('Study parameters and results'!$G$17*(1-'Study parameters and results'!$B$6)),'Study parameters and results'!$B$5,RAND())</f>
        <v>65</v>
      </c>
      <c r="D216">
        <f ca="1">('Study parameters and results'!$B$3*'Study parameters and results'!$B$6)-B216</f>
        <v>143</v>
      </c>
      <c r="E216">
        <f ca="1">('Study parameters and results'!$B$3*(1-'Study parameters and results'!$B$6))-C216</f>
        <v>735</v>
      </c>
      <c r="F216" s="2">
        <f t="shared" ca="1" si="6"/>
        <v>4.5072619688004298</v>
      </c>
      <c r="G216" s="2">
        <f t="shared" ca="1" si="7"/>
        <v>0.20317978798205361</v>
      </c>
    </row>
    <row r="217" spans="1:7" x14ac:dyDescent="0.2">
      <c r="A217">
        <v>216</v>
      </c>
      <c r="B217">
        <f ca="1">_xlfn.BINOM.INV(('Study parameters and results'!$B$3*'Study parameters and results'!$B$6), 'Study parameters and results'!$B$4, RAND())</f>
        <v>56</v>
      </c>
      <c r="C217">
        <f ca="1">_xlfn.BINOM.INV(('Study parameters and results'!$G$17*(1-'Study parameters and results'!$B$6)),'Study parameters and results'!$B$5,RAND())</f>
        <v>88</v>
      </c>
      <c r="D217">
        <f ca="1">('Study parameters and results'!$B$3*'Study parameters and results'!$B$6)-B217</f>
        <v>144</v>
      </c>
      <c r="E217">
        <f ca="1">('Study parameters and results'!$B$3*(1-'Study parameters and results'!$B$6))-C217</f>
        <v>712</v>
      </c>
      <c r="F217" s="2">
        <f t="shared" ca="1" si="6"/>
        <v>3.1464646464646466</v>
      </c>
      <c r="G217" s="2">
        <f t="shared" ca="1" si="7"/>
        <v>0.19382909494512462</v>
      </c>
    </row>
    <row r="218" spans="1:7" x14ac:dyDescent="0.2">
      <c r="A218">
        <v>217</v>
      </c>
      <c r="B218">
        <f ca="1">_xlfn.BINOM.INV(('Study parameters and results'!$B$3*'Study parameters and results'!$B$6), 'Study parameters and results'!$B$4, RAND())</f>
        <v>59</v>
      </c>
      <c r="C218">
        <f ca="1">_xlfn.BINOM.INV(('Study parameters and results'!$G$17*(1-'Study parameters and results'!$B$6)),'Study parameters and results'!$B$5,RAND())</f>
        <v>75</v>
      </c>
      <c r="D218">
        <f ca="1">('Study parameters and results'!$B$3*'Study parameters and results'!$B$6)-B218</f>
        <v>141</v>
      </c>
      <c r="E218">
        <f ca="1">('Study parameters and results'!$B$3*(1-'Study parameters and results'!$B$6))-C218</f>
        <v>725</v>
      </c>
      <c r="F218" s="2">
        <f t="shared" ca="1" si="6"/>
        <v>4.0449172576832151</v>
      </c>
      <c r="G218" s="2">
        <f t="shared" ca="1" si="7"/>
        <v>0.19686034339626171</v>
      </c>
    </row>
    <row r="219" spans="1:7" x14ac:dyDescent="0.2">
      <c r="A219">
        <v>218</v>
      </c>
      <c r="B219">
        <f ca="1">_xlfn.BINOM.INV(('Study parameters and results'!$B$3*'Study parameters and results'!$B$6), 'Study parameters and results'!$B$4, RAND())</f>
        <v>55</v>
      </c>
      <c r="C219">
        <f ca="1">_xlfn.BINOM.INV(('Study parameters and results'!$G$17*(1-'Study parameters and results'!$B$6)),'Study parameters and results'!$B$5,RAND())</f>
        <v>90</v>
      </c>
      <c r="D219">
        <f ca="1">('Study parameters and results'!$B$3*'Study parameters and results'!$B$6)-B219</f>
        <v>145</v>
      </c>
      <c r="E219">
        <f ca="1">('Study parameters and results'!$B$3*(1-'Study parameters and results'!$B$6))-C219</f>
        <v>710</v>
      </c>
      <c r="F219" s="2">
        <f t="shared" ca="1" si="6"/>
        <v>2.9923371647509578</v>
      </c>
      <c r="G219" s="2">
        <f t="shared" ca="1" si="7"/>
        <v>0.19390186105680515</v>
      </c>
    </row>
    <row r="220" spans="1:7" x14ac:dyDescent="0.2">
      <c r="A220">
        <v>219</v>
      </c>
      <c r="B220">
        <f ca="1">_xlfn.BINOM.INV(('Study parameters and results'!$B$3*'Study parameters and results'!$B$6), 'Study parameters and results'!$B$4, RAND())</f>
        <v>61</v>
      </c>
      <c r="C220">
        <f ca="1">_xlfn.BINOM.INV(('Study parameters and results'!$G$17*(1-'Study parameters and results'!$B$6)),'Study parameters and results'!$B$5,RAND())</f>
        <v>86</v>
      </c>
      <c r="D220">
        <f ca="1">('Study parameters and results'!$B$3*'Study parameters and results'!$B$6)-B220</f>
        <v>139</v>
      </c>
      <c r="E220">
        <f ca="1">('Study parameters and results'!$B$3*(1-'Study parameters and results'!$B$6))-C220</f>
        <v>714</v>
      </c>
      <c r="F220" s="2">
        <f t="shared" ca="1" si="6"/>
        <v>3.643466622051196</v>
      </c>
      <c r="G220" s="2">
        <f t="shared" ca="1" si="7"/>
        <v>0.19135348031353178</v>
      </c>
    </row>
    <row r="221" spans="1:7" x14ac:dyDescent="0.2">
      <c r="A221">
        <v>220</v>
      </c>
      <c r="B221">
        <f ca="1">_xlfn.BINOM.INV(('Study parameters and results'!$B$3*'Study parameters and results'!$B$6), 'Study parameters and results'!$B$4, RAND())</f>
        <v>56</v>
      </c>
      <c r="C221">
        <f ca="1">_xlfn.BINOM.INV(('Study parameters and results'!$G$17*(1-'Study parameters and results'!$B$6)),'Study parameters and results'!$B$5,RAND())</f>
        <v>90</v>
      </c>
      <c r="D221">
        <f ca="1">('Study parameters and results'!$B$3*'Study parameters and results'!$B$6)-B221</f>
        <v>144</v>
      </c>
      <c r="E221">
        <f ca="1">('Study parameters and results'!$B$3*(1-'Study parameters and results'!$B$6))-C221</f>
        <v>710</v>
      </c>
      <c r="F221" s="2">
        <f t="shared" ca="1" si="6"/>
        <v>3.0679012345679015</v>
      </c>
      <c r="G221" s="2">
        <f t="shared" ca="1" si="7"/>
        <v>0.19318682438749221</v>
      </c>
    </row>
    <row r="222" spans="1:7" x14ac:dyDescent="0.2">
      <c r="A222">
        <v>221</v>
      </c>
      <c r="B222">
        <f ca="1">_xlfn.BINOM.INV(('Study parameters and results'!$B$3*'Study parameters and results'!$B$6), 'Study parameters and results'!$B$4, RAND())</f>
        <v>61</v>
      </c>
      <c r="C222">
        <f ca="1">_xlfn.BINOM.INV(('Study parameters and results'!$G$17*(1-'Study parameters and results'!$B$6)),'Study parameters and results'!$B$5,RAND())</f>
        <v>84</v>
      </c>
      <c r="D222">
        <f ca="1">('Study parameters and results'!$B$3*'Study parameters and results'!$B$6)-B222</f>
        <v>139</v>
      </c>
      <c r="E222">
        <f ca="1">('Study parameters and results'!$B$3*(1-'Study parameters and results'!$B$6))-C222</f>
        <v>716</v>
      </c>
      <c r="F222" s="2">
        <f t="shared" ca="1" si="6"/>
        <v>3.7406646111682083</v>
      </c>
      <c r="G222" s="2">
        <f t="shared" ca="1" si="7"/>
        <v>0.1920653461109578</v>
      </c>
    </row>
    <row r="223" spans="1:7" x14ac:dyDescent="0.2">
      <c r="A223">
        <v>222</v>
      </c>
      <c r="B223">
        <f ca="1">_xlfn.BINOM.INV(('Study parameters and results'!$B$3*'Study parameters and results'!$B$6), 'Study parameters and results'!$B$4, RAND())</f>
        <v>69</v>
      </c>
      <c r="C223">
        <f ca="1">_xlfn.BINOM.INV(('Study parameters and results'!$G$17*(1-'Study parameters and results'!$B$6)),'Study parameters and results'!$B$5,RAND())</f>
        <v>75</v>
      </c>
      <c r="D223">
        <f ca="1">('Study parameters and results'!$B$3*'Study parameters and results'!$B$6)-B223</f>
        <v>131</v>
      </c>
      <c r="E223">
        <f ca="1">('Study parameters and results'!$B$3*(1-'Study parameters and results'!$B$6))-C223</f>
        <v>725</v>
      </c>
      <c r="F223" s="2">
        <f t="shared" ca="1" si="6"/>
        <v>5.0916030534351142</v>
      </c>
      <c r="G223" s="2">
        <f t="shared" ca="1" si="7"/>
        <v>0.19193484594416113</v>
      </c>
    </row>
    <row r="224" spans="1:7" x14ac:dyDescent="0.2">
      <c r="A224">
        <v>223</v>
      </c>
      <c r="B224">
        <f ca="1">_xlfn.BINOM.INV(('Study parameters and results'!$B$3*'Study parameters and results'!$B$6), 'Study parameters and results'!$B$4, RAND())</f>
        <v>61</v>
      </c>
      <c r="C224">
        <f ca="1">_xlfn.BINOM.INV(('Study parameters and results'!$G$17*(1-'Study parameters and results'!$B$6)),'Study parameters and results'!$B$5,RAND())</f>
        <v>79</v>
      </c>
      <c r="D224">
        <f ca="1">('Study parameters and results'!$B$3*'Study parameters and results'!$B$6)-B224</f>
        <v>139</v>
      </c>
      <c r="E224">
        <f ca="1">('Study parameters and results'!$B$3*(1-'Study parameters and results'!$B$6))-C224</f>
        <v>721</v>
      </c>
      <c r="F224" s="2">
        <f t="shared" ca="1" si="6"/>
        <v>4.005190784081595</v>
      </c>
      <c r="G224" s="2">
        <f t="shared" ca="1" si="7"/>
        <v>0.19399195248097206</v>
      </c>
    </row>
    <row r="225" spans="1:7" x14ac:dyDescent="0.2">
      <c r="A225">
        <v>224</v>
      </c>
      <c r="B225">
        <f ca="1">_xlfn.BINOM.INV(('Study parameters and results'!$B$3*'Study parameters and results'!$B$6), 'Study parameters and results'!$B$4, RAND())</f>
        <v>62</v>
      </c>
      <c r="C225">
        <f ca="1">_xlfn.BINOM.INV(('Study parameters and results'!$G$17*(1-'Study parameters and results'!$B$6)),'Study parameters and results'!$B$5,RAND())</f>
        <v>74</v>
      </c>
      <c r="D225">
        <f ca="1">('Study parameters and results'!$B$3*'Study parameters and results'!$B$6)-B225</f>
        <v>138</v>
      </c>
      <c r="E225">
        <f ca="1">('Study parameters and results'!$B$3*(1-'Study parameters and results'!$B$6))-C225</f>
        <v>726</v>
      </c>
      <c r="F225" s="2">
        <f t="shared" ca="1" si="6"/>
        <v>4.4077555816686251</v>
      </c>
      <c r="G225" s="2">
        <f t="shared" ca="1" si="7"/>
        <v>0.19561782396165178</v>
      </c>
    </row>
    <row r="226" spans="1:7" x14ac:dyDescent="0.2">
      <c r="A226">
        <v>225</v>
      </c>
      <c r="B226">
        <f ca="1">_xlfn.BINOM.INV(('Study parameters and results'!$B$3*'Study parameters and results'!$B$6), 'Study parameters and results'!$B$4, RAND())</f>
        <v>56</v>
      </c>
      <c r="C226">
        <f ca="1">_xlfn.BINOM.INV(('Study parameters and results'!$G$17*(1-'Study parameters and results'!$B$6)),'Study parameters and results'!$B$5,RAND())</f>
        <v>84</v>
      </c>
      <c r="D226">
        <f ca="1">('Study parameters and results'!$B$3*'Study parameters and results'!$B$6)-B226</f>
        <v>144</v>
      </c>
      <c r="E226">
        <f ca="1">('Study parameters and results'!$B$3*(1-'Study parameters and results'!$B$6))-C226</f>
        <v>716</v>
      </c>
      <c r="F226" s="2">
        <f t="shared" ca="1" si="6"/>
        <v>3.3148148148148149</v>
      </c>
      <c r="G226" s="2">
        <f t="shared" ca="1" si="7"/>
        <v>0.1951998904995644</v>
      </c>
    </row>
    <row r="227" spans="1:7" x14ac:dyDescent="0.2">
      <c r="A227">
        <v>226</v>
      </c>
      <c r="B227">
        <f ca="1">_xlfn.BINOM.INV(('Study parameters and results'!$B$3*'Study parameters and results'!$B$6), 'Study parameters and results'!$B$4, RAND())</f>
        <v>63</v>
      </c>
      <c r="C227">
        <f ca="1">_xlfn.BINOM.INV(('Study parameters and results'!$G$17*(1-'Study parameters and results'!$B$6)),'Study parameters and results'!$B$5,RAND())</f>
        <v>76</v>
      </c>
      <c r="D227">
        <f ca="1">('Study parameters and results'!$B$3*'Study parameters and results'!$B$6)-B227</f>
        <v>137</v>
      </c>
      <c r="E227">
        <f ca="1">('Study parameters and results'!$B$3*(1-'Study parameters and results'!$B$6))-C227</f>
        <v>724</v>
      </c>
      <c r="F227" s="2">
        <f t="shared" ca="1" si="6"/>
        <v>4.3807145601229349</v>
      </c>
      <c r="G227" s="2">
        <f t="shared" ca="1" si="7"/>
        <v>0.19419422275769158</v>
      </c>
    </row>
    <row r="228" spans="1:7" x14ac:dyDescent="0.2">
      <c r="A228">
        <v>227</v>
      </c>
      <c r="B228">
        <f ca="1">_xlfn.BINOM.INV(('Study parameters and results'!$B$3*'Study parameters and results'!$B$6), 'Study parameters and results'!$B$4, RAND())</f>
        <v>57</v>
      </c>
      <c r="C228">
        <f ca="1">_xlfn.BINOM.INV(('Study parameters and results'!$G$17*(1-'Study parameters and results'!$B$6)),'Study parameters and results'!$B$5,RAND())</f>
        <v>67</v>
      </c>
      <c r="D228">
        <f ca="1">('Study parameters and results'!$B$3*'Study parameters and results'!$B$6)-B228</f>
        <v>143</v>
      </c>
      <c r="E228">
        <f ca="1">('Study parameters and results'!$B$3*(1-'Study parameters and results'!$B$6))-C228</f>
        <v>733</v>
      </c>
      <c r="F228" s="2">
        <f t="shared" ca="1" si="6"/>
        <v>4.3608182861914209</v>
      </c>
      <c r="G228" s="2">
        <f t="shared" ca="1" si="7"/>
        <v>0.20205567613080422</v>
      </c>
    </row>
    <row r="229" spans="1:7" x14ac:dyDescent="0.2">
      <c r="A229">
        <v>228</v>
      </c>
      <c r="B229">
        <f ca="1">_xlfn.BINOM.INV(('Study parameters and results'!$B$3*'Study parameters and results'!$B$6), 'Study parameters and results'!$B$4, RAND())</f>
        <v>64</v>
      </c>
      <c r="C229">
        <f ca="1">_xlfn.BINOM.INV(('Study parameters and results'!$G$17*(1-'Study parameters and results'!$B$6)),'Study parameters and results'!$B$5,RAND())</f>
        <v>69</v>
      </c>
      <c r="D229">
        <f ca="1">('Study parameters and results'!$B$3*'Study parameters and results'!$B$6)-B229</f>
        <v>136</v>
      </c>
      <c r="E229">
        <f ca="1">('Study parameters and results'!$B$3*(1-'Study parameters and results'!$B$6))-C229</f>
        <v>731</v>
      </c>
      <c r="F229" s="2">
        <f t="shared" ca="1" si="6"/>
        <v>4.9855072463768115</v>
      </c>
      <c r="G229" s="2">
        <f t="shared" ca="1" si="7"/>
        <v>0.1970753253346206</v>
      </c>
    </row>
    <row r="230" spans="1:7" x14ac:dyDescent="0.2">
      <c r="A230">
        <v>229</v>
      </c>
      <c r="B230">
        <f ca="1">_xlfn.BINOM.INV(('Study parameters and results'!$B$3*'Study parameters and results'!$B$6), 'Study parameters and results'!$B$4, RAND())</f>
        <v>58</v>
      </c>
      <c r="C230">
        <f ca="1">_xlfn.BINOM.INV(('Study parameters and results'!$G$17*(1-'Study parameters and results'!$B$6)),'Study parameters and results'!$B$5,RAND())</f>
        <v>87</v>
      </c>
      <c r="D230">
        <f ca="1">('Study parameters and results'!$B$3*'Study parameters and results'!$B$6)-B230</f>
        <v>142</v>
      </c>
      <c r="E230">
        <f ca="1">('Study parameters and results'!$B$3*(1-'Study parameters and results'!$B$6))-C230</f>
        <v>713</v>
      </c>
      <c r="F230" s="2">
        <f t="shared" ca="1" si="6"/>
        <v>3.347417840375587</v>
      </c>
      <c r="G230" s="2">
        <f t="shared" ca="1" si="7"/>
        <v>0.19282222446910607</v>
      </c>
    </row>
    <row r="231" spans="1:7" x14ac:dyDescent="0.2">
      <c r="A231">
        <v>230</v>
      </c>
      <c r="B231">
        <f ca="1">_xlfn.BINOM.INV(('Study parameters and results'!$B$3*'Study parameters and results'!$B$6), 'Study parameters and results'!$B$4, RAND())</f>
        <v>52</v>
      </c>
      <c r="C231">
        <f ca="1">_xlfn.BINOM.INV(('Study parameters and results'!$G$17*(1-'Study parameters and results'!$B$6)),'Study parameters and results'!$B$5,RAND())</f>
        <v>89</v>
      </c>
      <c r="D231">
        <f ca="1">('Study parameters and results'!$B$3*'Study parameters and results'!$B$6)-B231</f>
        <v>148</v>
      </c>
      <c r="E231">
        <f ca="1">('Study parameters and results'!$B$3*(1-'Study parameters and results'!$B$6))-C231</f>
        <v>711</v>
      </c>
      <c r="F231" s="2">
        <f t="shared" ca="1" si="6"/>
        <v>2.8068630428180992</v>
      </c>
      <c r="G231" s="2">
        <f t="shared" ca="1" si="7"/>
        <v>0.19654503505457954</v>
      </c>
    </row>
    <row r="232" spans="1:7" x14ac:dyDescent="0.2">
      <c r="A232">
        <v>231</v>
      </c>
      <c r="B232">
        <f ca="1">_xlfn.BINOM.INV(('Study parameters and results'!$B$3*'Study parameters and results'!$B$6), 'Study parameters and results'!$B$4, RAND())</f>
        <v>56</v>
      </c>
      <c r="C232">
        <f ca="1">_xlfn.BINOM.INV(('Study parameters and results'!$G$17*(1-'Study parameters and results'!$B$6)),'Study parameters and results'!$B$5,RAND())</f>
        <v>85</v>
      </c>
      <c r="D232">
        <f ca="1">('Study parameters and results'!$B$3*'Study parameters and results'!$B$6)-B232</f>
        <v>144</v>
      </c>
      <c r="E232">
        <f ca="1">('Study parameters and results'!$B$3*(1-'Study parameters and results'!$B$6))-C232</f>
        <v>715</v>
      </c>
      <c r="F232" s="2">
        <f t="shared" ca="1" si="6"/>
        <v>3.2712418300653594</v>
      </c>
      <c r="G232" s="2">
        <f t="shared" ca="1" si="7"/>
        <v>0.19484582259453662</v>
      </c>
    </row>
    <row r="233" spans="1:7" x14ac:dyDescent="0.2">
      <c r="A233">
        <v>232</v>
      </c>
      <c r="B233">
        <f ca="1">_xlfn.BINOM.INV(('Study parameters and results'!$B$3*'Study parameters and results'!$B$6), 'Study parameters and results'!$B$4, RAND())</f>
        <v>57</v>
      </c>
      <c r="C233">
        <f ca="1">_xlfn.BINOM.INV(('Study parameters and results'!$G$17*(1-'Study parameters and results'!$B$6)),'Study parameters and results'!$B$5,RAND())</f>
        <v>84</v>
      </c>
      <c r="D233">
        <f ca="1">('Study parameters and results'!$B$3*'Study parameters and results'!$B$6)-B233</f>
        <v>143</v>
      </c>
      <c r="E233">
        <f ca="1">('Study parameters and results'!$B$3*(1-'Study parameters and results'!$B$6))-C233</f>
        <v>716</v>
      </c>
      <c r="F233" s="2">
        <f t="shared" ca="1" si="6"/>
        <v>3.3976023976023977</v>
      </c>
      <c r="G233" s="2">
        <f t="shared" ca="1" si="7"/>
        <v>0.19452063281714985</v>
      </c>
    </row>
    <row r="234" spans="1:7" x14ac:dyDescent="0.2">
      <c r="A234">
        <v>233</v>
      </c>
      <c r="B234">
        <f ca="1">_xlfn.BINOM.INV(('Study parameters and results'!$B$3*'Study parameters and results'!$B$6), 'Study parameters and results'!$B$4, RAND())</f>
        <v>66</v>
      </c>
      <c r="C234">
        <f ca="1">_xlfn.BINOM.INV(('Study parameters and results'!$G$17*(1-'Study parameters and results'!$B$6)),'Study parameters and results'!$B$5,RAND())</f>
        <v>68</v>
      </c>
      <c r="D234">
        <f ca="1">('Study parameters and results'!$B$3*'Study parameters and results'!$B$6)-B234</f>
        <v>134</v>
      </c>
      <c r="E234">
        <f ca="1">('Study parameters and results'!$B$3*(1-'Study parameters and results'!$B$6))-C234</f>
        <v>732</v>
      </c>
      <c r="F234" s="2">
        <f t="shared" ca="1" si="6"/>
        <v>5.3020193151887618</v>
      </c>
      <c r="G234" s="2">
        <f t="shared" ca="1" si="7"/>
        <v>0.19668808883661396</v>
      </c>
    </row>
    <row r="235" spans="1:7" x14ac:dyDescent="0.2">
      <c r="A235">
        <v>234</v>
      </c>
      <c r="B235">
        <f ca="1">_xlfn.BINOM.INV(('Study parameters and results'!$B$3*'Study parameters and results'!$B$6), 'Study parameters and results'!$B$4, RAND())</f>
        <v>65</v>
      </c>
      <c r="C235">
        <f ca="1">_xlfn.BINOM.INV(('Study parameters and results'!$G$17*(1-'Study parameters and results'!$B$6)),'Study parameters and results'!$B$5,RAND())</f>
        <v>90</v>
      </c>
      <c r="D235">
        <f ca="1">('Study parameters and results'!$B$3*'Study parameters and results'!$B$6)-B235</f>
        <v>135</v>
      </c>
      <c r="E235">
        <f ca="1">('Study parameters and results'!$B$3*(1-'Study parameters and results'!$B$6))-C235</f>
        <v>710</v>
      </c>
      <c r="F235" s="2">
        <f t="shared" ca="1" si="6"/>
        <v>3.7983539094650203</v>
      </c>
      <c r="G235" s="2">
        <f t="shared" ca="1" si="7"/>
        <v>0.18791376907336846</v>
      </c>
    </row>
    <row r="236" spans="1:7" x14ac:dyDescent="0.2">
      <c r="A236">
        <v>235</v>
      </c>
      <c r="B236">
        <f ca="1">_xlfn.BINOM.INV(('Study parameters and results'!$B$3*'Study parameters and results'!$B$6), 'Study parameters and results'!$B$4, RAND())</f>
        <v>57</v>
      </c>
      <c r="C236">
        <f ca="1">_xlfn.BINOM.INV(('Study parameters and results'!$G$17*(1-'Study parameters and results'!$B$6)),'Study parameters and results'!$B$5,RAND())</f>
        <v>75</v>
      </c>
      <c r="D236">
        <f ca="1">('Study parameters and results'!$B$3*'Study parameters and results'!$B$6)-B236</f>
        <v>143</v>
      </c>
      <c r="E236">
        <f ca="1">('Study parameters and results'!$B$3*(1-'Study parameters and results'!$B$6))-C236</f>
        <v>725</v>
      </c>
      <c r="F236" s="2">
        <f t="shared" ca="1" si="6"/>
        <v>3.8531468531468529</v>
      </c>
      <c r="G236" s="2">
        <f t="shared" ca="1" si="7"/>
        <v>0.19811489171763622</v>
      </c>
    </row>
    <row r="237" spans="1:7" x14ac:dyDescent="0.2">
      <c r="A237">
        <v>236</v>
      </c>
      <c r="B237">
        <f ca="1">_xlfn.BINOM.INV(('Study parameters and results'!$B$3*'Study parameters and results'!$B$6), 'Study parameters and results'!$B$4, RAND())</f>
        <v>64</v>
      </c>
      <c r="C237">
        <f ca="1">_xlfn.BINOM.INV(('Study parameters and results'!$G$17*(1-'Study parameters and results'!$B$6)),'Study parameters and results'!$B$5,RAND())</f>
        <v>82</v>
      </c>
      <c r="D237">
        <f ca="1">('Study parameters and results'!$B$3*'Study parameters and results'!$B$6)-B237</f>
        <v>136</v>
      </c>
      <c r="E237">
        <f ca="1">('Study parameters and results'!$B$3*(1-'Study parameters and results'!$B$6))-C237</f>
        <v>718</v>
      </c>
      <c r="F237" s="2">
        <f t="shared" ca="1" si="6"/>
        <v>4.1205164992826395</v>
      </c>
      <c r="G237" s="2">
        <f t="shared" ca="1" si="7"/>
        <v>0.19122191503030511</v>
      </c>
    </row>
    <row r="238" spans="1:7" x14ac:dyDescent="0.2">
      <c r="A238">
        <v>237</v>
      </c>
      <c r="B238">
        <f ca="1">_xlfn.BINOM.INV(('Study parameters and results'!$B$3*'Study parameters and results'!$B$6), 'Study parameters and results'!$B$4, RAND())</f>
        <v>79</v>
      </c>
      <c r="C238">
        <f ca="1">_xlfn.BINOM.INV(('Study parameters and results'!$G$17*(1-'Study parameters and results'!$B$6)),'Study parameters and results'!$B$5,RAND())</f>
        <v>76</v>
      </c>
      <c r="D238">
        <f ca="1">('Study parameters and results'!$B$3*'Study parameters and results'!$B$6)-B238</f>
        <v>121</v>
      </c>
      <c r="E238">
        <f ca="1">('Study parameters and results'!$B$3*(1-'Study parameters and results'!$B$6))-C238</f>
        <v>724</v>
      </c>
      <c r="F238" s="2">
        <f t="shared" ca="1" si="6"/>
        <v>6.2196607220530673</v>
      </c>
      <c r="G238" s="2">
        <f t="shared" ca="1" si="7"/>
        <v>0.18831303954977197</v>
      </c>
    </row>
    <row r="239" spans="1:7" x14ac:dyDescent="0.2">
      <c r="A239">
        <v>238</v>
      </c>
      <c r="B239">
        <f ca="1">_xlfn.BINOM.INV(('Study parameters and results'!$B$3*'Study parameters and results'!$B$6), 'Study parameters and results'!$B$4, RAND())</f>
        <v>64</v>
      </c>
      <c r="C239">
        <f ca="1">_xlfn.BINOM.INV(('Study parameters and results'!$G$17*(1-'Study parameters and results'!$B$6)),'Study parameters and results'!$B$5,RAND())</f>
        <v>86</v>
      </c>
      <c r="D239">
        <f ca="1">('Study parameters and results'!$B$3*'Study parameters and results'!$B$6)-B239</f>
        <v>136</v>
      </c>
      <c r="E239">
        <f ca="1">('Study parameters and results'!$B$3*(1-'Study parameters and results'!$B$6))-C239</f>
        <v>714</v>
      </c>
      <c r="F239" s="2">
        <f t="shared" ca="1" si="6"/>
        <v>3.9069767441860463</v>
      </c>
      <c r="G239" s="2">
        <f t="shared" ca="1" si="7"/>
        <v>0.18975354641561884</v>
      </c>
    </row>
    <row r="240" spans="1:7" x14ac:dyDescent="0.2">
      <c r="A240">
        <v>239</v>
      </c>
      <c r="B240">
        <f ca="1">_xlfn.BINOM.INV(('Study parameters and results'!$B$3*'Study parameters and results'!$B$6), 'Study parameters and results'!$B$4, RAND())</f>
        <v>68</v>
      </c>
      <c r="C240">
        <f ca="1">_xlfn.BINOM.INV(('Study parameters and results'!$G$17*(1-'Study parameters and results'!$B$6)),'Study parameters and results'!$B$5,RAND())</f>
        <v>86</v>
      </c>
      <c r="D240">
        <f ca="1">('Study parameters and results'!$B$3*'Study parameters and results'!$B$6)-B240</f>
        <v>132</v>
      </c>
      <c r="E240">
        <f ca="1">('Study parameters and results'!$B$3*(1-'Study parameters and results'!$B$6))-C240</f>
        <v>714</v>
      </c>
      <c r="F240" s="2">
        <f t="shared" ca="1" si="6"/>
        <v>4.2769556025369981</v>
      </c>
      <c r="G240" s="2">
        <f t="shared" ca="1" si="7"/>
        <v>0.1879098377667667</v>
      </c>
    </row>
    <row r="241" spans="1:7" x14ac:dyDescent="0.2">
      <c r="A241">
        <v>240</v>
      </c>
      <c r="B241">
        <f ca="1">_xlfn.BINOM.INV(('Study parameters and results'!$B$3*'Study parameters and results'!$B$6), 'Study parameters and results'!$B$4, RAND())</f>
        <v>66</v>
      </c>
      <c r="C241">
        <f ca="1">_xlfn.BINOM.INV(('Study parameters and results'!$G$17*(1-'Study parameters and results'!$B$6)),'Study parameters and results'!$B$5,RAND())</f>
        <v>85</v>
      </c>
      <c r="D241">
        <f ca="1">('Study parameters and results'!$B$3*'Study parameters and results'!$B$6)-B241</f>
        <v>134</v>
      </c>
      <c r="E241">
        <f ca="1">('Study parameters and results'!$B$3*(1-'Study parameters and results'!$B$6))-C241</f>
        <v>715</v>
      </c>
      <c r="F241" s="2">
        <f t="shared" ca="1" si="6"/>
        <v>4.1431079894644425</v>
      </c>
      <c r="G241" s="2">
        <f t="shared" ca="1" si="7"/>
        <v>0.18914943563128511</v>
      </c>
    </row>
    <row r="242" spans="1:7" x14ac:dyDescent="0.2">
      <c r="A242">
        <v>241</v>
      </c>
      <c r="B242">
        <f ca="1">_xlfn.BINOM.INV(('Study parameters and results'!$B$3*'Study parameters and results'!$B$6), 'Study parameters and results'!$B$4, RAND())</f>
        <v>76</v>
      </c>
      <c r="C242">
        <f ca="1">_xlfn.BINOM.INV(('Study parameters and results'!$G$17*(1-'Study parameters and results'!$B$6)),'Study parameters and results'!$B$5,RAND())</f>
        <v>70</v>
      </c>
      <c r="D242">
        <f ca="1">('Study parameters and results'!$B$3*'Study parameters and results'!$B$6)-B242</f>
        <v>124</v>
      </c>
      <c r="E242">
        <f ca="1">('Study parameters and results'!$B$3*(1-'Study parameters and results'!$B$6))-C242</f>
        <v>730</v>
      </c>
      <c r="F242" s="2">
        <f t="shared" ca="1" si="6"/>
        <v>6.3917050691244244</v>
      </c>
      <c r="G242" s="2">
        <f t="shared" ca="1" si="7"/>
        <v>0.19203642405878962</v>
      </c>
    </row>
    <row r="243" spans="1:7" x14ac:dyDescent="0.2">
      <c r="A243">
        <v>242</v>
      </c>
      <c r="B243">
        <f ca="1">_xlfn.BINOM.INV(('Study parameters and results'!$B$3*'Study parameters and results'!$B$6), 'Study parameters and results'!$B$4, RAND())</f>
        <v>62</v>
      </c>
      <c r="C243">
        <f ca="1">_xlfn.BINOM.INV(('Study parameters and results'!$G$17*(1-'Study parameters and results'!$B$6)),'Study parameters and results'!$B$5,RAND())</f>
        <v>70</v>
      </c>
      <c r="D243">
        <f ca="1">('Study parameters and results'!$B$3*'Study parameters and results'!$B$6)-B243</f>
        <v>138</v>
      </c>
      <c r="E243">
        <f ca="1">('Study parameters and results'!$B$3*(1-'Study parameters and results'!$B$6))-C243</f>
        <v>730</v>
      </c>
      <c r="F243" s="2">
        <f t="shared" ca="1" si="6"/>
        <v>4.6853002070393375</v>
      </c>
      <c r="G243" s="2">
        <f t="shared" ca="1" si="7"/>
        <v>0.19756261379388468</v>
      </c>
    </row>
    <row r="244" spans="1:7" x14ac:dyDescent="0.2">
      <c r="A244">
        <v>243</v>
      </c>
      <c r="B244">
        <f ca="1">_xlfn.BINOM.INV(('Study parameters and results'!$B$3*'Study parameters and results'!$B$6), 'Study parameters and results'!$B$4, RAND())</f>
        <v>59</v>
      </c>
      <c r="C244">
        <f ca="1">_xlfn.BINOM.INV(('Study parameters and results'!$G$17*(1-'Study parameters and results'!$B$6)),'Study parameters and results'!$B$5,RAND())</f>
        <v>81</v>
      </c>
      <c r="D244">
        <f ca="1">('Study parameters and results'!$B$3*'Study parameters and results'!$B$6)-B244</f>
        <v>141</v>
      </c>
      <c r="E244">
        <f ca="1">('Study parameters and results'!$B$3*(1-'Study parameters and results'!$B$6))-C244</f>
        <v>719</v>
      </c>
      <c r="F244" s="2">
        <f t="shared" ca="1" si="6"/>
        <v>3.7142982225724541</v>
      </c>
      <c r="G244" s="2">
        <f t="shared" ca="1" si="7"/>
        <v>0.19436525080482747</v>
      </c>
    </row>
    <row r="245" spans="1:7" x14ac:dyDescent="0.2">
      <c r="A245">
        <v>244</v>
      </c>
      <c r="B245">
        <f ca="1">_xlfn.BINOM.INV(('Study parameters and results'!$B$3*'Study parameters and results'!$B$6), 'Study parameters and results'!$B$4, RAND())</f>
        <v>54</v>
      </c>
      <c r="C245">
        <f ca="1">_xlfn.BINOM.INV(('Study parameters and results'!$G$17*(1-'Study parameters and results'!$B$6)),'Study parameters and results'!$B$5,RAND())</f>
        <v>81</v>
      </c>
      <c r="D245">
        <f ca="1">('Study parameters and results'!$B$3*'Study parameters and results'!$B$6)-B245</f>
        <v>146</v>
      </c>
      <c r="E245">
        <f ca="1">('Study parameters and results'!$B$3*(1-'Study parameters and results'!$B$6))-C245</f>
        <v>719</v>
      </c>
      <c r="F245" s="2">
        <f t="shared" ca="1" si="6"/>
        <v>3.2831050228310503</v>
      </c>
      <c r="G245" s="2">
        <f t="shared" ca="1" si="7"/>
        <v>0.1977481559547446</v>
      </c>
    </row>
    <row r="246" spans="1:7" x14ac:dyDescent="0.2">
      <c r="A246">
        <v>245</v>
      </c>
      <c r="B246">
        <f ca="1">_xlfn.BINOM.INV(('Study parameters and results'!$B$3*'Study parameters and results'!$B$6), 'Study parameters and results'!$B$4, RAND())</f>
        <v>57</v>
      </c>
      <c r="C246">
        <f ca="1">_xlfn.BINOM.INV(('Study parameters and results'!$G$17*(1-'Study parameters and results'!$B$6)),'Study parameters and results'!$B$5,RAND())</f>
        <v>77</v>
      </c>
      <c r="D246">
        <f ca="1">('Study parameters and results'!$B$3*'Study parameters and results'!$B$6)-B246</f>
        <v>143</v>
      </c>
      <c r="E246">
        <f ca="1">('Study parameters and results'!$B$3*(1-'Study parameters and results'!$B$6))-C246</f>
        <v>723</v>
      </c>
      <c r="F246" s="2">
        <f t="shared" ca="1" si="6"/>
        <v>3.7427118336209246</v>
      </c>
      <c r="G246" s="2">
        <f t="shared" ca="1" si="7"/>
        <v>0.19724858806489962</v>
      </c>
    </row>
    <row r="247" spans="1:7" x14ac:dyDescent="0.2">
      <c r="A247">
        <v>246</v>
      </c>
      <c r="B247">
        <f ca="1">_xlfn.BINOM.INV(('Study parameters and results'!$B$3*'Study parameters and results'!$B$6), 'Study parameters and results'!$B$4, RAND())</f>
        <v>54</v>
      </c>
      <c r="C247">
        <f ca="1">_xlfn.BINOM.INV(('Study parameters and results'!$G$17*(1-'Study parameters and results'!$B$6)),'Study parameters and results'!$B$5,RAND())</f>
        <v>95</v>
      </c>
      <c r="D247">
        <f ca="1">('Study parameters and results'!$B$3*'Study parameters and results'!$B$6)-B247</f>
        <v>146</v>
      </c>
      <c r="E247">
        <f ca="1">('Study parameters and results'!$B$3*(1-'Study parameters and results'!$B$6))-C247</f>
        <v>705</v>
      </c>
      <c r="F247" s="2">
        <f t="shared" ca="1" si="6"/>
        <v>2.7447728911319391</v>
      </c>
      <c r="G247" s="2">
        <f t="shared" ca="1" si="7"/>
        <v>0.19316466833455181</v>
      </c>
    </row>
    <row r="248" spans="1:7" x14ac:dyDescent="0.2">
      <c r="A248">
        <v>247</v>
      </c>
      <c r="B248">
        <f ca="1">_xlfn.BINOM.INV(('Study parameters and results'!$B$3*'Study parameters and results'!$B$6), 'Study parameters and results'!$B$4, RAND())</f>
        <v>65</v>
      </c>
      <c r="C248">
        <f ca="1">_xlfn.BINOM.INV(('Study parameters and results'!$G$17*(1-'Study parameters and results'!$B$6)),'Study parameters and results'!$B$5,RAND())</f>
        <v>87</v>
      </c>
      <c r="D248">
        <f ca="1">('Study parameters and results'!$B$3*'Study parameters and results'!$B$6)-B248</f>
        <v>135</v>
      </c>
      <c r="E248">
        <f ca="1">('Study parameters and results'!$B$3*(1-'Study parameters and results'!$B$6))-C248</f>
        <v>713</v>
      </c>
      <c r="F248" s="2">
        <f t="shared" ca="1" si="6"/>
        <v>3.9459344401873135</v>
      </c>
      <c r="G248" s="2">
        <f t="shared" ca="1" si="7"/>
        <v>0.18891479616421136</v>
      </c>
    </row>
    <row r="249" spans="1:7" x14ac:dyDescent="0.2">
      <c r="A249">
        <v>248</v>
      </c>
      <c r="B249">
        <f ca="1">_xlfn.BINOM.INV(('Study parameters and results'!$B$3*'Study parameters and results'!$B$6), 'Study parameters and results'!$B$4, RAND())</f>
        <v>67</v>
      </c>
      <c r="C249">
        <f ca="1">_xlfn.BINOM.INV(('Study parameters and results'!$G$17*(1-'Study parameters and results'!$B$6)),'Study parameters and results'!$B$5,RAND())</f>
        <v>61</v>
      </c>
      <c r="D249">
        <f ca="1">('Study parameters and results'!$B$3*'Study parameters and results'!$B$6)-B249</f>
        <v>133</v>
      </c>
      <c r="E249">
        <f ca="1">('Study parameters and results'!$B$3*(1-'Study parameters and results'!$B$6))-C249</f>
        <v>739</v>
      </c>
      <c r="F249" s="2">
        <f t="shared" ca="1" si="6"/>
        <v>6.1029212375200297</v>
      </c>
      <c r="G249" s="2">
        <f t="shared" ca="1" si="7"/>
        <v>0.20047641438008806</v>
      </c>
    </row>
    <row r="250" spans="1:7" x14ac:dyDescent="0.2">
      <c r="A250">
        <v>249</v>
      </c>
      <c r="B250">
        <f ca="1">_xlfn.BINOM.INV(('Study parameters and results'!$B$3*'Study parameters and results'!$B$6), 'Study parameters and results'!$B$4, RAND())</f>
        <v>66</v>
      </c>
      <c r="C250">
        <f ca="1">_xlfn.BINOM.INV(('Study parameters and results'!$G$17*(1-'Study parameters and results'!$B$6)),'Study parameters and results'!$B$5,RAND())</f>
        <v>74</v>
      </c>
      <c r="D250">
        <f ca="1">('Study parameters and results'!$B$3*'Study parameters and results'!$B$6)-B250</f>
        <v>134</v>
      </c>
      <c r="E250">
        <f ca="1">('Study parameters and results'!$B$3*(1-'Study parameters and results'!$B$6))-C250</f>
        <v>726</v>
      </c>
      <c r="F250" s="2">
        <f t="shared" ca="1" si="6"/>
        <v>4.8321903993545785</v>
      </c>
      <c r="G250" s="2">
        <f t="shared" ca="1" si="7"/>
        <v>0.19366240135997592</v>
      </c>
    </row>
    <row r="251" spans="1:7" x14ac:dyDescent="0.2">
      <c r="A251">
        <v>250</v>
      </c>
      <c r="B251">
        <f ca="1">_xlfn.BINOM.INV(('Study parameters and results'!$B$3*'Study parameters and results'!$B$6), 'Study parameters and results'!$B$4, RAND())</f>
        <v>62</v>
      </c>
      <c r="C251">
        <f ca="1">_xlfn.BINOM.INV(('Study parameters and results'!$G$17*(1-'Study parameters and results'!$B$6)),'Study parameters and results'!$B$5,RAND())</f>
        <v>89</v>
      </c>
      <c r="D251">
        <f ca="1">('Study parameters and results'!$B$3*'Study parameters and results'!$B$6)-B251</f>
        <v>138</v>
      </c>
      <c r="E251">
        <f ca="1">('Study parameters and results'!$B$3*(1-'Study parameters and results'!$B$6))-C251</f>
        <v>711</v>
      </c>
      <c r="F251" s="2">
        <f t="shared" ca="1" si="6"/>
        <v>3.5891548607718611</v>
      </c>
      <c r="G251" s="2">
        <f t="shared" ca="1" si="7"/>
        <v>0.18978365020922808</v>
      </c>
    </row>
    <row r="252" spans="1:7" x14ac:dyDescent="0.2">
      <c r="A252">
        <v>251</v>
      </c>
      <c r="B252">
        <f ca="1">_xlfn.BINOM.INV(('Study parameters and results'!$B$3*'Study parameters and results'!$B$6), 'Study parameters and results'!$B$4, RAND())</f>
        <v>55</v>
      </c>
      <c r="C252">
        <f ca="1">_xlfn.BINOM.INV(('Study parameters and results'!$G$17*(1-'Study parameters and results'!$B$6)),'Study parameters and results'!$B$5,RAND())</f>
        <v>79</v>
      </c>
      <c r="D252">
        <f ca="1">('Study parameters and results'!$B$3*'Study parameters and results'!$B$6)-B252</f>
        <v>145</v>
      </c>
      <c r="E252">
        <f ca="1">('Study parameters and results'!$B$3*(1-'Study parameters and results'!$B$6))-C252</f>
        <v>721</v>
      </c>
      <c r="F252" s="2">
        <f t="shared" ca="1" si="6"/>
        <v>3.46180707114797</v>
      </c>
      <c r="G252" s="2">
        <f t="shared" ca="1" si="7"/>
        <v>0.19779676515572359</v>
      </c>
    </row>
    <row r="253" spans="1:7" x14ac:dyDescent="0.2">
      <c r="A253">
        <v>252</v>
      </c>
      <c r="B253">
        <f ca="1">_xlfn.BINOM.INV(('Study parameters and results'!$B$3*'Study parameters and results'!$B$6), 'Study parameters and results'!$B$4, RAND())</f>
        <v>68</v>
      </c>
      <c r="C253">
        <f ca="1">_xlfn.BINOM.INV(('Study parameters and results'!$G$17*(1-'Study parameters and results'!$B$6)),'Study parameters and results'!$B$5,RAND())</f>
        <v>65</v>
      </c>
      <c r="D253">
        <f ca="1">('Study parameters and results'!$B$3*'Study parameters and results'!$B$6)-B253</f>
        <v>132</v>
      </c>
      <c r="E253">
        <f ca="1">('Study parameters and results'!$B$3*(1-'Study parameters and results'!$B$6))-C253</f>
        <v>735</v>
      </c>
      <c r="F253" s="2">
        <f t="shared" ca="1" si="6"/>
        <v>5.825174825174825</v>
      </c>
      <c r="G253" s="2">
        <f t="shared" ca="1" si="7"/>
        <v>0.19755201727899721</v>
      </c>
    </row>
    <row r="254" spans="1:7" x14ac:dyDescent="0.2">
      <c r="A254">
        <v>253</v>
      </c>
      <c r="B254">
        <f ca="1">_xlfn.BINOM.INV(('Study parameters and results'!$B$3*'Study parameters and results'!$B$6), 'Study parameters and results'!$B$4, RAND())</f>
        <v>66</v>
      </c>
      <c r="C254">
        <f ca="1">_xlfn.BINOM.INV(('Study parameters and results'!$G$17*(1-'Study parameters and results'!$B$6)),'Study parameters and results'!$B$5,RAND())</f>
        <v>83</v>
      </c>
      <c r="D254">
        <f ca="1">('Study parameters and results'!$B$3*'Study parameters and results'!$B$6)-B254</f>
        <v>134</v>
      </c>
      <c r="E254">
        <f ca="1">('Study parameters and results'!$B$3*(1-'Study parameters and results'!$B$6))-C254</f>
        <v>717</v>
      </c>
      <c r="F254" s="2">
        <f t="shared" ca="1" si="6"/>
        <v>4.2548102859197989</v>
      </c>
      <c r="G254" s="2">
        <f t="shared" ca="1" si="7"/>
        <v>0.18988705756115576</v>
      </c>
    </row>
    <row r="255" spans="1:7" x14ac:dyDescent="0.2">
      <c r="A255">
        <v>254</v>
      </c>
      <c r="B255">
        <f ca="1">_xlfn.BINOM.INV(('Study parameters and results'!$B$3*'Study parameters and results'!$B$6), 'Study parameters and results'!$B$4, RAND())</f>
        <v>66</v>
      </c>
      <c r="C255">
        <f ca="1">_xlfn.BINOM.INV(('Study parameters and results'!$G$17*(1-'Study parameters and results'!$B$6)),'Study parameters and results'!$B$5,RAND())</f>
        <v>85</v>
      </c>
      <c r="D255">
        <f ca="1">('Study parameters and results'!$B$3*'Study parameters and results'!$B$6)-B255</f>
        <v>134</v>
      </c>
      <c r="E255">
        <f ca="1">('Study parameters and results'!$B$3*(1-'Study parameters and results'!$B$6))-C255</f>
        <v>715</v>
      </c>
      <c r="F255" s="2">
        <f t="shared" ca="1" si="6"/>
        <v>4.1431079894644425</v>
      </c>
      <c r="G255" s="2">
        <f t="shared" ca="1" si="7"/>
        <v>0.18914943563128511</v>
      </c>
    </row>
    <row r="256" spans="1:7" x14ac:dyDescent="0.2">
      <c r="A256">
        <v>255</v>
      </c>
      <c r="B256">
        <f ca="1">_xlfn.BINOM.INV(('Study parameters and results'!$B$3*'Study parameters and results'!$B$6), 'Study parameters and results'!$B$4, RAND())</f>
        <v>56</v>
      </c>
      <c r="C256">
        <f ca="1">_xlfn.BINOM.INV(('Study parameters and results'!$G$17*(1-'Study parameters and results'!$B$6)),'Study parameters and results'!$B$5,RAND())</f>
        <v>69</v>
      </c>
      <c r="D256">
        <f ca="1">('Study parameters and results'!$B$3*'Study parameters and results'!$B$6)-B256</f>
        <v>144</v>
      </c>
      <c r="E256">
        <f ca="1">('Study parameters and results'!$B$3*(1-'Study parameters and results'!$B$6))-C256</f>
        <v>731</v>
      </c>
      <c r="F256" s="2">
        <f t="shared" ca="1" si="6"/>
        <v>4.1199677938808374</v>
      </c>
      <c r="G256" s="2">
        <f t="shared" ca="1" si="7"/>
        <v>0.20164902672927351</v>
      </c>
    </row>
    <row r="257" spans="1:7" x14ac:dyDescent="0.2">
      <c r="A257">
        <v>256</v>
      </c>
      <c r="B257">
        <f ca="1">_xlfn.BINOM.INV(('Study parameters and results'!$B$3*'Study parameters and results'!$B$6), 'Study parameters and results'!$B$4, RAND())</f>
        <v>56</v>
      </c>
      <c r="C257">
        <f ca="1">_xlfn.BINOM.INV(('Study parameters and results'!$G$17*(1-'Study parameters and results'!$B$6)),'Study parameters and results'!$B$5,RAND())</f>
        <v>91</v>
      </c>
      <c r="D257">
        <f ca="1">('Study parameters and results'!$B$3*'Study parameters and results'!$B$6)-B257</f>
        <v>144</v>
      </c>
      <c r="E257">
        <f ca="1">('Study parameters and results'!$B$3*(1-'Study parameters and results'!$B$6))-C257</f>
        <v>709</v>
      </c>
      <c r="F257" s="2">
        <f t="shared" ca="1" si="6"/>
        <v>3.0299145299145303</v>
      </c>
      <c r="G257" s="2">
        <f t="shared" ca="1" si="7"/>
        <v>0.19287569967764551</v>
      </c>
    </row>
    <row r="258" spans="1:7" x14ac:dyDescent="0.2">
      <c r="A258">
        <v>257</v>
      </c>
      <c r="B258">
        <f ca="1">_xlfn.BINOM.INV(('Study parameters and results'!$B$3*'Study parameters and results'!$B$6), 'Study parameters and results'!$B$4, RAND())</f>
        <v>52</v>
      </c>
      <c r="C258">
        <f ca="1">_xlfn.BINOM.INV(('Study parameters and results'!$G$17*(1-'Study parameters and results'!$B$6)),'Study parameters and results'!$B$5,RAND())</f>
        <v>76</v>
      </c>
      <c r="D258">
        <f ca="1">('Study parameters and results'!$B$3*'Study parameters and results'!$B$6)-B258</f>
        <v>148</v>
      </c>
      <c r="E258">
        <f ca="1">('Study parameters and results'!$B$3*(1-'Study parameters and results'!$B$6))-C258</f>
        <v>724</v>
      </c>
      <c r="F258" s="2">
        <f t="shared" ref="F258:F321" ca="1" si="8">(B258/D258)/(C258/E258)</f>
        <v>3.3470839260312948</v>
      </c>
      <c r="G258" s="2">
        <f t="shared" ref="G258:G321" ca="1" si="9">SQRT(1/B258+1/C258+1/D258+1/E258)</f>
        <v>0.20131228525348707</v>
      </c>
    </row>
    <row r="259" spans="1:7" x14ac:dyDescent="0.2">
      <c r="A259">
        <v>258</v>
      </c>
      <c r="B259">
        <f ca="1">_xlfn.BINOM.INV(('Study parameters and results'!$B$3*'Study parameters and results'!$B$6), 'Study parameters and results'!$B$4, RAND())</f>
        <v>63</v>
      </c>
      <c r="C259">
        <f ca="1">_xlfn.BINOM.INV(('Study parameters and results'!$G$17*(1-'Study parameters and results'!$B$6)),'Study parameters and results'!$B$5,RAND())</f>
        <v>71</v>
      </c>
      <c r="D259">
        <f ca="1">('Study parameters and results'!$B$3*'Study parameters and results'!$B$6)-B259</f>
        <v>137</v>
      </c>
      <c r="E259">
        <f ca="1">('Study parameters and results'!$B$3*(1-'Study parameters and results'!$B$6))-C259</f>
        <v>729</v>
      </c>
      <c r="F259" s="2">
        <f t="shared" ca="1" si="8"/>
        <v>4.7215996710188142</v>
      </c>
      <c r="G259" s="2">
        <f t="shared" ca="1" si="9"/>
        <v>0.19654143354708936</v>
      </c>
    </row>
    <row r="260" spans="1:7" x14ac:dyDescent="0.2">
      <c r="A260">
        <v>259</v>
      </c>
      <c r="B260">
        <f ca="1">_xlfn.BINOM.INV(('Study parameters and results'!$B$3*'Study parameters and results'!$B$6), 'Study parameters and results'!$B$4, RAND())</f>
        <v>62</v>
      </c>
      <c r="C260">
        <f ca="1">_xlfn.BINOM.INV(('Study parameters and results'!$G$17*(1-'Study parameters and results'!$B$6)),'Study parameters and results'!$B$5,RAND())</f>
        <v>76</v>
      </c>
      <c r="D260">
        <f ca="1">('Study parameters and results'!$B$3*'Study parameters and results'!$B$6)-B260</f>
        <v>138</v>
      </c>
      <c r="E260">
        <f ca="1">('Study parameters and results'!$B$3*(1-'Study parameters and results'!$B$6))-C260</f>
        <v>724</v>
      </c>
      <c r="F260" s="2">
        <f t="shared" ca="1" si="8"/>
        <v>4.2799389778794819</v>
      </c>
      <c r="G260" s="2">
        <f t="shared" ca="1" si="9"/>
        <v>0.1947165100244817</v>
      </c>
    </row>
    <row r="261" spans="1:7" x14ac:dyDescent="0.2">
      <c r="A261">
        <v>260</v>
      </c>
      <c r="B261">
        <f ca="1">_xlfn.BINOM.INV(('Study parameters and results'!$B$3*'Study parameters and results'!$B$6), 'Study parameters and results'!$B$4, RAND())</f>
        <v>62</v>
      </c>
      <c r="C261">
        <f ca="1">_xlfn.BINOM.INV(('Study parameters and results'!$G$17*(1-'Study parameters and results'!$B$6)),'Study parameters and results'!$B$5,RAND())</f>
        <v>74</v>
      </c>
      <c r="D261">
        <f ca="1">('Study parameters and results'!$B$3*'Study parameters and results'!$B$6)-B261</f>
        <v>138</v>
      </c>
      <c r="E261">
        <f ca="1">('Study parameters and results'!$B$3*(1-'Study parameters and results'!$B$6))-C261</f>
        <v>726</v>
      </c>
      <c r="F261" s="2">
        <f t="shared" ca="1" si="8"/>
        <v>4.4077555816686251</v>
      </c>
      <c r="G261" s="2">
        <f t="shared" ca="1" si="9"/>
        <v>0.19561782396165178</v>
      </c>
    </row>
    <row r="262" spans="1:7" x14ac:dyDescent="0.2">
      <c r="A262">
        <v>261</v>
      </c>
      <c r="B262">
        <f ca="1">_xlfn.BINOM.INV(('Study parameters and results'!$B$3*'Study parameters and results'!$B$6), 'Study parameters and results'!$B$4, RAND())</f>
        <v>65</v>
      </c>
      <c r="C262">
        <f ca="1">_xlfn.BINOM.INV(('Study parameters and results'!$G$17*(1-'Study parameters and results'!$B$6)),'Study parameters and results'!$B$5,RAND())</f>
        <v>86</v>
      </c>
      <c r="D262">
        <f ca="1">('Study parameters and results'!$B$3*'Study parameters and results'!$B$6)-B262</f>
        <v>135</v>
      </c>
      <c r="E262">
        <f ca="1">('Study parameters and results'!$B$3*(1-'Study parameters and results'!$B$6))-C262</f>
        <v>714</v>
      </c>
      <c r="F262" s="2">
        <f t="shared" ca="1" si="8"/>
        <v>3.9974160206718343</v>
      </c>
      <c r="G262" s="2">
        <f t="shared" ca="1" si="9"/>
        <v>0.18926301802744408</v>
      </c>
    </row>
    <row r="263" spans="1:7" x14ac:dyDescent="0.2">
      <c r="A263">
        <v>262</v>
      </c>
      <c r="B263">
        <f ca="1">_xlfn.BINOM.INV(('Study parameters and results'!$B$3*'Study parameters and results'!$B$6), 'Study parameters and results'!$B$4, RAND())</f>
        <v>57</v>
      </c>
      <c r="C263">
        <f ca="1">_xlfn.BINOM.INV(('Study parameters and results'!$G$17*(1-'Study parameters and results'!$B$6)),'Study parameters and results'!$B$5,RAND())</f>
        <v>71</v>
      </c>
      <c r="D263">
        <f ca="1">('Study parameters and results'!$B$3*'Study parameters and results'!$B$6)-B263</f>
        <v>143</v>
      </c>
      <c r="E263">
        <f ca="1">('Study parameters and results'!$B$3*(1-'Study parameters and results'!$B$6))-C263</f>
        <v>729</v>
      </c>
      <c r="F263" s="2">
        <f t="shared" ca="1" si="8"/>
        <v>4.0926819659214022</v>
      </c>
      <c r="G263" s="2">
        <f t="shared" ca="1" si="9"/>
        <v>0.19998278875159775</v>
      </c>
    </row>
    <row r="264" spans="1:7" x14ac:dyDescent="0.2">
      <c r="A264">
        <v>263</v>
      </c>
      <c r="B264">
        <f ca="1">_xlfn.BINOM.INV(('Study parameters and results'!$B$3*'Study parameters and results'!$B$6), 'Study parameters and results'!$B$4, RAND())</f>
        <v>63</v>
      </c>
      <c r="C264">
        <f ca="1">_xlfn.BINOM.INV(('Study parameters and results'!$G$17*(1-'Study parameters and results'!$B$6)),'Study parameters and results'!$B$5,RAND())</f>
        <v>72</v>
      </c>
      <c r="D264">
        <f ca="1">('Study parameters and results'!$B$3*'Study parameters and results'!$B$6)-B264</f>
        <v>137</v>
      </c>
      <c r="E264">
        <f ca="1">('Study parameters and results'!$B$3*(1-'Study parameters and results'!$B$6))-C264</f>
        <v>728</v>
      </c>
      <c r="F264" s="2">
        <f t="shared" ca="1" si="8"/>
        <v>4.6496350364963508</v>
      </c>
      <c r="G264" s="2">
        <f t="shared" ca="1" si="9"/>
        <v>0.19604795639976416</v>
      </c>
    </row>
    <row r="265" spans="1:7" x14ac:dyDescent="0.2">
      <c r="A265">
        <v>264</v>
      </c>
      <c r="B265">
        <f ca="1">_xlfn.BINOM.INV(('Study parameters and results'!$B$3*'Study parameters and results'!$B$6), 'Study parameters and results'!$B$4, RAND())</f>
        <v>74</v>
      </c>
      <c r="C265">
        <f ca="1">_xlfn.BINOM.INV(('Study parameters and results'!$G$17*(1-'Study parameters and results'!$B$6)),'Study parameters and results'!$B$5,RAND())</f>
        <v>84</v>
      </c>
      <c r="D265">
        <f ca="1">('Study parameters and results'!$B$3*'Study parameters and results'!$B$6)-B265</f>
        <v>126</v>
      </c>
      <c r="E265">
        <f ca="1">('Study parameters and results'!$B$3*(1-'Study parameters and results'!$B$6))-C265</f>
        <v>716</v>
      </c>
      <c r="F265" s="2">
        <f t="shared" ca="1" si="8"/>
        <v>5.0060468631897201</v>
      </c>
      <c r="G265" s="2">
        <f t="shared" ca="1" si="9"/>
        <v>0.18641735809595653</v>
      </c>
    </row>
    <row r="266" spans="1:7" x14ac:dyDescent="0.2">
      <c r="A266">
        <v>265</v>
      </c>
      <c r="B266">
        <f ca="1">_xlfn.BINOM.INV(('Study parameters and results'!$B$3*'Study parameters and results'!$B$6), 'Study parameters and results'!$B$4, RAND())</f>
        <v>58</v>
      </c>
      <c r="C266">
        <f ca="1">_xlfn.BINOM.INV(('Study parameters and results'!$G$17*(1-'Study parameters and results'!$B$6)),'Study parameters and results'!$B$5,RAND())</f>
        <v>87</v>
      </c>
      <c r="D266">
        <f ca="1">('Study parameters and results'!$B$3*'Study parameters and results'!$B$6)-B266</f>
        <v>142</v>
      </c>
      <c r="E266">
        <f ca="1">('Study parameters and results'!$B$3*(1-'Study parameters and results'!$B$6))-C266</f>
        <v>713</v>
      </c>
      <c r="F266" s="2">
        <f t="shared" ca="1" si="8"/>
        <v>3.347417840375587</v>
      </c>
      <c r="G266" s="2">
        <f t="shared" ca="1" si="9"/>
        <v>0.19282222446910607</v>
      </c>
    </row>
    <row r="267" spans="1:7" x14ac:dyDescent="0.2">
      <c r="A267">
        <v>266</v>
      </c>
      <c r="B267">
        <f ca="1">_xlfn.BINOM.INV(('Study parameters and results'!$B$3*'Study parameters and results'!$B$6), 'Study parameters and results'!$B$4, RAND())</f>
        <v>58</v>
      </c>
      <c r="C267">
        <f ca="1">_xlfn.BINOM.INV(('Study parameters and results'!$G$17*(1-'Study parameters and results'!$B$6)),'Study parameters and results'!$B$5,RAND())</f>
        <v>84</v>
      </c>
      <c r="D267">
        <f ca="1">('Study parameters and results'!$B$3*'Study parameters and results'!$B$6)-B267</f>
        <v>142</v>
      </c>
      <c r="E267">
        <f ca="1">('Study parameters and results'!$B$3*(1-'Study parameters and results'!$B$6))-C267</f>
        <v>716</v>
      </c>
      <c r="F267" s="2">
        <f t="shared" ca="1" si="8"/>
        <v>3.4815560026827632</v>
      </c>
      <c r="G267" s="2">
        <f t="shared" ca="1" si="9"/>
        <v>0.19386862247647563</v>
      </c>
    </row>
    <row r="268" spans="1:7" x14ac:dyDescent="0.2">
      <c r="A268">
        <v>267</v>
      </c>
      <c r="B268">
        <f ca="1">_xlfn.BINOM.INV(('Study parameters and results'!$B$3*'Study parameters and results'!$B$6), 'Study parameters and results'!$B$4, RAND())</f>
        <v>61</v>
      </c>
      <c r="C268">
        <f ca="1">_xlfn.BINOM.INV(('Study parameters and results'!$G$17*(1-'Study parameters and results'!$B$6)),'Study parameters and results'!$B$5,RAND())</f>
        <v>79</v>
      </c>
      <c r="D268">
        <f ca="1">('Study parameters and results'!$B$3*'Study parameters and results'!$B$6)-B268</f>
        <v>139</v>
      </c>
      <c r="E268">
        <f ca="1">('Study parameters and results'!$B$3*(1-'Study parameters and results'!$B$6))-C268</f>
        <v>721</v>
      </c>
      <c r="F268" s="2">
        <f t="shared" ca="1" si="8"/>
        <v>4.005190784081595</v>
      </c>
      <c r="G268" s="2">
        <f t="shared" ca="1" si="9"/>
        <v>0.19399195248097206</v>
      </c>
    </row>
    <row r="269" spans="1:7" x14ac:dyDescent="0.2">
      <c r="A269">
        <v>268</v>
      </c>
      <c r="B269">
        <f ca="1">_xlfn.BINOM.INV(('Study parameters and results'!$B$3*'Study parameters and results'!$B$6), 'Study parameters and results'!$B$4, RAND())</f>
        <v>71</v>
      </c>
      <c r="C269">
        <f ca="1">_xlfn.BINOM.INV(('Study parameters and results'!$G$17*(1-'Study parameters and results'!$B$6)),'Study parameters and results'!$B$5,RAND())</f>
        <v>87</v>
      </c>
      <c r="D269">
        <f ca="1">('Study parameters and results'!$B$3*'Study parameters and results'!$B$6)-B269</f>
        <v>129</v>
      </c>
      <c r="E269">
        <f ca="1">('Study parameters and results'!$B$3*(1-'Study parameters and results'!$B$6))-C269</f>
        <v>713</v>
      </c>
      <c r="F269" s="2">
        <f t="shared" ca="1" si="8"/>
        <v>4.5106477768867501</v>
      </c>
      <c r="G269" s="2">
        <f t="shared" ca="1" si="9"/>
        <v>0.18636851248129976</v>
      </c>
    </row>
    <row r="270" spans="1:7" x14ac:dyDescent="0.2">
      <c r="A270">
        <v>269</v>
      </c>
      <c r="B270">
        <f ca="1">_xlfn.BINOM.INV(('Study parameters and results'!$B$3*'Study parameters and results'!$B$6), 'Study parameters and results'!$B$4, RAND())</f>
        <v>59</v>
      </c>
      <c r="C270">
        <f ca="1">_xlfn.BINOM.INV(('Study parameters and results'!$G$17*(1-'Study parameters and results'!$B$6)),'Study parameters and results'!$B$5,RAND())</f>
        <v>77</v>
      </c>
      <c r="D270">
        <f ca="1">('Study parameters and results'!$B$3*'Study parameters and results'!$B$6)-B270</f>
        <v>141</v>
      </c>
      <c r="E270">
        <f ca="1">('Study parameters and results'!$B$3*(1-'Study parameters and results'!$B$6))-C270</f>
        <v>723</v>
      </c>
      <c r="F270" s="2">
        <f t="shared" ca="1" si="8"/>
        <v>3.9289859077093121</v>
      </c>
      <c r="G270" s="2">
        <f t="shared" ca="1" si="9"/>
        <v>0.19598849449750824</v>
      </c>
    </row>
    <row r="271" spans="1:7" x14ac:dyDescent="0.2">
      <c r="A271">
        <v>270</v>
      </c>
      <c r="B271">
        <f ca="1">_xlfn.BINOM.INV(('Study parameters and results'!$B$3*'Study parameters and results'!$B$6), 'Study parameters and results'!$B$4, RAND())</f>
        <v>65</v>
      </c>
      <c r="C271">
        <f ca="1">_xlfn.BINOM.INV(('Study parameters and results'!$G$17*(1-'Study parameters and results'!$B$6)),'Study parameters and results'!$B$5,RAND())</f>
        <v>103</v>
      </c>
      <c r="D271">
        <f ca="1">('Study parameters and results'!$B$3*'Study parameters and results'!$B$6)-B271</f>
        <v>135</v>
      </c>
      <c r="E271">
        <f ca="1">('Study parameters and results'!$B$3*(1-'Study parameters and results'!$B$6))-C271</f>
        <v>697</v>
      </c>
      <c r="F271" s="2">
        <f t="shared" ca="1" si="8"/>
        <v>3.2581805106076951</v>
      </c>
      <c r="G271" s="2">
        <f t="shared" ca="1" si="9"/>
        <v>0.18421585405620142</v>
      </c>
    </row>
    <row r="272" spans="1:7" x14ac:dyDescent="0.2">
      <c r="A272">
        <v>271</v>
      </c>
      <c r="B272">
        <f ca="1">_xlfn.BINOM.INV(('Study parameters and results'!$B$3*'Study parameters and results'!$B$6), 'Study parameters and results'!$B$4, RAND())</f>
        <v>57</v>
      </c>
      <c r="C272">
        <f ca="1">_xlfn.BINOM.INV(('Study parameters and results'!$G$17*(1-'Study parameters and results'!$B$6)),'Study parameters and results'!$B$5,RAND())</f>
        <v>90</v>
      </c>
      <c r="D272">
        <f ca="1">('Study parameters and results'!$B$3*'Study parameters and results'!$B$6)-B272</f>
        <v>143</v>
      </c>
      <c r="E272">
        <f ca="1">('Study parameters and results'!$B$3*(1-'Study parameters and results'!$B$6))-C272</f>
        <v>710</v>
      </c>
      <c r="F272" s="2">
        <f t="shared" ca="1" si="8"/>
        <v>3.1445221445221447</v>
      </c>
      <c r="G272" s="2">
        <f t="shared" ca="1" si="9"/>
        <v>0.19250046352532832</v>
      </c>
    </row>
    <row r="273" spans="1:7" x14ac:dyDescent="0.2">
      <c r="A273">
        <v>272</v>
      </c>
      <c r="B273">
        <f ca="1">_xlfn.BINOM.INV(('Study parameters and results'!$B$3*'Study parameters and results'!$B$6), 'Study parameters and results'!$B$4, RAND())</f>
        <v>54</v>
      </c>
      <c r="C273">
        <f ca="1">_xlfn.BINOM.INV(('Study parameters and results'!$G$17*(1-'Study parameters and results'!$B$6)),'Study parameters and results'!$B$5,RAND())</f>
        <v>78</v>
      </c>
      <c r="D273">
        <f ca="1">('Study parameters and results'!$B$3*'Study parameters and results'!$B$6)-B273</f>
        <v>146</v>
      </c>
      <c r="E273">
        <f ca="1">('Study parameters and results'!$B$3*(1-'Study parameters and results'!$B$6))-C273</f>
        <v>722</v>
      </c>
      <c r="F273" s="2">
        <f t="shared" ca="1" si="8"/>
        <v>3.4236037934668073</v>
      </c>
      <c r="G273" s="2">
        <f t="shared" ca="1" si="9"/>
        <v>0.19893061091438649</v>
      </c>
    </row>
    <row r="274" spans="1:7" x14ac:dyDescent="0.2">
      <c r="A274">
        <v>273</v>
      </c>
      <c r="B274">
        <f ca="1">_xlfn.BINOM.INV(('Study parameters and results'!$B$3*'Study parameters and results'!$B$6), 'Study parameters and results'!$B$4, RAND())</f>
        <v>70</v>
      </c>
      <c r="C274">
        <f ca="1">_xlfn.BINOM.INV(('Study parameters and results'!$G$17*(1-'Study parameters and results'!$B$6)),'Study parameters and results'!$B$5,RAND())</f>
        <v>91</v>
      </c>
      <c r="D274">
        <f ca="1">('Study parameters and results'!$B$3*'Study parameters and results'!$B$6)-B274</f>
        <v>130</v>
      </c>
      <c r="E274">
        <f ca="1">('Study parameters and results'!$B$3*(1-'Study parameters and results'!$B$6))-C274</f>
        <v>709</v>
      </c>
      <c r="F274" s="2">
        <f t="shared" ca="1" si="8"/>
        <v>4.1952662721893494</v>
      </c>
      <c r="G274" s="2">
        <f t="shared" ca="1" si="9"/>
        <v>0.18541162369866671</v>
      </c>
    </row>
    <row r="275" spans="1:7" x14ac:dyDescent="0.2">
      <c r="A275">
        <v>274</v>
      </c>
      <c r="B275">
        <f ca="1">_xlfn.BINOM.INV(('Study parameters and results'!$B$3*'Study parameters and results'!$B$6), 'Study parameters and results'!$B$4, RAND())</f>
        <v>54</v>
      </c>
      <c r="C275">
        <f ca="1">_xlfn.BINOM.INV(('Study parameters and results'!$G$17*(1-'Study parameters and results'!$B$6)),'Study parameters and results'!$B$5,RAND())</f>
        <v>86</v>
      </c>
      <c r="D275">
        <f ca="1">('Study parameters and results'!$B$3*'Study parameters and results'!$B$6)-B275</f>
        <v>146</v>
      </c>
      <c r="E275">
        <f ca="1">('Study parameters and results'!$B$3*(1-'Study parameters and results'!$B$6))-C275</f>
        <v>714</v>
      </c>
      <c r="F275" s="2">
        <f t="shared" ca="1" si="8"/>
        <v>3.0707231602421152</v>
      </c>
      <c r="G275" s="2">
        <f t="shared" ca="1" si="9"/>
        <v>0.19594974046383806</v>
      </c>
    </row>
    <row r="276" spans="1:7" x14ac:dyDescent="0.2">
      <c r="A276">
        <v>275</v>
      </c>
      <c r="B276">
        <f ca="1">_xlfn.BINOM.INV(('Study parameters and results'!$B$3*'Study parameters and results'!$B$6), 'Study parameters and results'!$B$4, RAND())</f>
        <v>52</v>
      </c>
      <c r="C276">
        <f ca="1">_xlfn.BINOM.INV(('Study parameters and results'!$G$17*(1-'Study parameters and results'!$B$6)),'Study parameters and results'!$B$5,RAND())</f>
        <v>95</v>
      </c>
      <c r="D276">
        <f ca="1">('Study parameters and results'!$B$3*'Study parameters and results'!$B$6)-B276</f>
        <v>148</v>
      </c>
      <c r="E276">
        <f ca="1">('Study parameters and results'!$B$3*(1-'Study parameters and results'!$B$6))-C276</f>
        <v>705</v>
      </c>
      <c r="F276" s="2">
        <f t="shared" ca="1" si="8"/>
        <v>2.6073968705547652</v>
      </c>
      <c r="G276" s="2">
        <f t="shared" ca="1" si="9"/>
        <v>0.19476211513872951</v>
      </c>
    </row>
    <row r="277" spans="1:7" x14ac:dyDescent="0.2">
      <c r="A277">
        <v>276</v>
      </c>
      <c r="B277">
        <f ca="1">_xlfn.BINOM.INV(('Study parameters and results'!$B$3*'Study parameters and results'!$B$6), 'Study parameters and results'!$B$4, RAND())</f>
        <v>59</v>
      </c>
      <c r="C277">
        <f ca="1">_xlfn.BINOM.INV(('Study parameters and results'!$G$17*(1-'Study parameters and results'!$B$6)),'Study parameters and results'!$B$5,RAND())</f>
        <v>87</v>
      </c>
      <c r="D277">
        <f ca="1">('Study parameters and results'!$B$3*'Study parameters and results'!$B$6)-B277</f>
        <v>141</v>
      </c>
      <c r="E277">
        <f ca="1">('Study parameters and results'!$B$3*(1-'Study parameters and results'!$B$6))-C277</f>
        <v>713</v>
      </c>
      <c r="F277" s="2">
        <f t="shared" ca="1" si="8"/>
        <v>3.429281812994212</v>
      </c>
      <c r="G277" s="2">
        <f t="shared" ca="1" si="9"/>
        <v>0.19219294612882104</v>
      </c>
    </row>
    <row r="278" spans="1:7" x14ac:dyDescent="0.2">
      <c r="A278">
        <v>277</v>
      </c>
      <c r="B278">
        <f ca="1">_xlfn.BINOM.INV(('Study parameters and results'!$B$3*'Study parameters and results'!$B$6), 'Study parameters and results'!$B$4, RAND())</f>
        <v>54</v>
      </c>
      <c r="C278">
        <f ca="1">_xlfn.BINOM.INV(('Study parameters and results'!$G$17*(1-'Study parameters and results'!$B$6)),'Study parameters and results'!$B$5,RAND())</f>
        <v>83</v>
      </c>
      <c r="D278">
        <f ca="1">('Study parameters and results'!$B$3*'Study parameters and results'!$B$6)-B278</f>
        <v>146</v>
      </c>
      <c r="E278">
        <f ca="1">('Study parameters and results'!$B$3*(1-'Study parameters and results'!$B$6))-C278</f>
        <v>717</v>
      </c>
      <c r="F278" s="2">
        <f t="shared" ca="1" si="8"/>
        <v>3.1950816966496123</v>
      </c>
      <c r="G278" s="2">
        <f t="shared" ca="1" si="9"/>
        <v>0.19700438192478362</v>
      </c>
    </row>
    <row r="279" spans="1:7" x14ac:dyDescent="0.2">
      <c r="A279">
        <v>278</v>
      </c>
      <c r="B279">
        <f ca="1">_xlfn.BINOM.INV(('Study parameters and results'!$B$3*'Study parameters and results'!$B$6), 'Study parameters and results'!$B$4, RAND())</f>
        <v>70</v>
      </c>
      <c r="C279">
        <f ca="1">_xlfn.BINOM.INV(('Study parameters and results'!$G$17*(1-'Study parameters and results'!$B$6)),'Study parameters and results'!$B$5,RAND())</f>
        <v>73</v>
      </c>
      <c r="D279">
        <f ca="1">('Study parameters and results'!$B$3*'Study parameters and results'!$B$6)-B279</f>
        <v>130</v>
      </c>
      <c r="E279">
        <f ca="1">('Study parameters and results'!$B$3*(1-'Study parameters and results'!$B$6))-C279</f>
        <v>727</v>
      </c>
      <c r="F279" s="2">
        <f t="shared" ca="1" si="8"/>
        <v>5.3624868282402529</v>
      </c>
      <c r="G279" s="2">
        <f t="shared" ca="1" si="9"/>
        <v>0.19248939693770198</v>
      </c>
    </row>
    <row r="280" spans="1:7" x14ac:dyDescent="0.2">
      <c r="A280">
        <v>279</v>
      </c>
      <c r="B280">
        <f ca="1">_xlfn.BINOM.INV(('Study parameters and results'!$B$3*'Study parameters and results'!$B$6), 'Study parameters and results'!$B$4, RAND())</f>
        <v>65</v>
      </c>
      <c r="C280">
        <f ca="1">_xlfn.BINOM.INV(('Study parameters and results'!$G$17*(1-'Study parameters and results'!$B$6)),'Study parameters and results'!$B$5,RAND())</f>
        <v>79</v>
      </c>
      <c r="D280">
        <f ca="1">('Study parameters and results'!$B$3*'Study parameters and results'!$B$6)-B280</f>
        <v>135</v>
      </c>
      <c r="E280">
        <f ca="1">('Study parameters and results'!$B$3*(1-'Study parameters and results'!$B$6))-C280</f>
        <v>721</v>
      </c>
      <c r="F280" s="2">
        <f t="shared" ca="1" si="8"/>
        <v>4.3942803563056723</v>
      </c>
      <c r="G280" s="2">
        <f t="shared" ca="1" si="9"/>
        <v>0.19193023001115575</v>
      </c>
    </row>
    <row r="281" spans="1:7" x14ac:dyDescent="0.2">
      <c r="A281">
        <v>280</v>
      </c>
      <c r="B281">
        <f ca="1">_xlfn.BINOM.INV(('Study parameters and results'!$B$3*'Study parameters and results'!$B$6), 'Study parameters and results'!$B$4, RAND())</f>
        <v>57</v>
      </c>
      <c r="C281">
        <f ca="1">_xlfn.BINOM.INV(('Study parameters and results'!$G$17*(1-'Study parameters and results'!$B$6)),'Study parameters and results'!$B$5,RAND())</f>
        <v>83</v>
      </c>
      <c r="D281">
        <f ca="1">('Study parameters and results'!$B$3*'Study parameters and results'!$B$6)-B281</f>
        <v>143</v>
      </c>
      <c r="E281">
        <f ca="1">('Study parameters and results'!$B$3*(1-'Study parameters and results'!$B$6))-C281</f>
        <v>717</v>
      </c>
      <c r="F281" s="2">
        <f t="shared" ca="1" si="8"/>
        <v>3.4433397927373832</v>
      </c>
      <c r="G281" s="2">
        <f t="shared" ca="1" si="9"/>
        <v>0.1948839643292494</v>
      </c>
    </row>
    <row r="282" spans="1:7" x14ac:dyDescent="0.2">
      <c r="A282">
        <v>281</v>
      </c>
      <c r="B282">
        <f ca="1">_xlfn.BINOM.INV(('Study parameters and results'!$B$3*'Study parameters and results'!$B$6), 'Study parameters and results'!$B$4, RAND())</f>
        <v>49</v>
      </c>
      <c r="C282">
        <f ca="1">_xlfn.BINOM.INV(('Study parameters and results'!$G$17*(1-'Study parameters and results'!$B$6)),'Study parameters and results'!$B$5,RAND())</f>
        <v>74</v>
      </c>
      <c r="D282">
        <f ca="1">('Study parameters and results'!$B$3*'Study parameters and results'!$B$6)-B282</f>
        <v>151</v>
      </c>
      <c r="E282">
        <f ca="1">('Study parameters and results'!$B$3*(1-'Study parameters and results'!$B$6))-C282</f>
        <v>726</v>
      </c>
      <c r="F282" s="2">
        <f t="shared" ca="1" si="8"/>
        <v>3.1836405942366204</v>
      </c>
      <c r="G282" s="2">
        <f t="shared" ca="1" si="9"/>
        <v>0.20474765884725174</v>
      </c>
    </row>
    <row r="283" spans="1:7" x14ac:dyDescent="0.2">
      <c r="A283">
        <v>282</v>
      </c>
      <c r="B283">
        <f ca="1">_xlfn.BINOM.INV(('Study parameters and results'!$B$3*'Study parameters and results'!$B$6), 'Study parameters and results'!$B$4, RAND())</f>
        <v>65</v>
      </c>
      <c r="C283">
        <f ca="1">_xlfn.BINOM.INV(('Study parameters and results'!$G$17*(1-'Study parameters and results'!$B$6)),'Study parameters and results'!$B$5,RAND())</f>
        <v>90</v>
      </c>
      <c r="D283">
        <f ca="1">('Study parameters and results'!$B$3*'Study parameters and results'!$B$6)-B283</f>
        <v>135</v>
      </c>
      <c r="E283">
        <f ca="1">('Study parameters and results'!$B$3*(1-'Study parameters and results'!$B$6))-C283</f>
        <v>710</v>
      </c>
      <c r="F283" s="2">
        <f t="shared" ca="1" si="8"/>
        <v>3.7983539094650203</v>
      </c>
      <c r="G283" s="2">
        <f t="shared" ca="1" si="9"/>
        <v>0.18791376907336846</v>
      </c>
    </row>
    <row r="284" spans="1:7" x14ac:dyDescent="0.2">
      <c r="A284">
        <v>283</v>
      </c>
      <c r="B284">
        <f ca="1">_xlfn.BINOM.INV(('Study parameters and results'!$B$3*'Study parameters and results'!$B$6), 'Study parameters and results'!$B$4, RAND())</f>
        <v>61</v>
      </c>
      <c r="C284">
        <f ca="1">_xlfn.BINOM.INV(('Study parameters and results'!$G$17*(1-'Study parameters and results'!$B$6)),'Study parameters and results'!$B$5,RAND())</f>
        <v>75</v>
      </c>
      <c r="D284">
        <f ca="1">('Study parameters and results'!$B$3*'Study parameters and results'!$B$6)-B284</f>
        <v>139</v>
      </c>
      <c r="E284">
        <f ca="1">('Study parameters and results'!$B$3*(1-'Study parameters and results'!$B$6))-C284</f>
        <v>725</v>
      </c>
      <c r="F284" s="2">
        <f t="shared" ca="1" si="8"/>
        <v>4.2422062350119907</v>
      </c>
      <c r="G284" s="2">
        <f t="shared" ca="1" si="9"/>
        <v>0.19570470332985943</v>
      </c>
    </row>
    <row r="285" spans="1:7" x14ac:dyDescent="0.2">
      <c r="A285">
        <v>284</v>
      </c>
      <c r="B285">
        <f ca="1">_xlfn.BINOM.INV(('Study parameters and results'!$B$3*'Study parameters and results'!$B$6), 'Study parameters and results'!$B$4, RAND())</f>
        <v>68</v>
      </c>
      <c r="C285">
        <f ca="1">_xlfn.BINOM.INV(('Study parameters and results'!$G$17*(1-'Study parameters and results'!$B$6)),'Study parameters and results'!$B$5,RAND())</f>
        <v>76</v>
      </c>
      <c r="D285">
        <f ca="1">('Study parameters and results'!$B$3*'Study parameters and results'!$B$6)-B285</f>
        <v>132</v>
      </c>
      <c r="E285">
        <f ca="1">('Study parameters and results'!$B$3*(1-'Study parameters and results'!$B$6))-C285</f>
        <v>724</v>
      </c>
      <c r="F285" s="2">
        <f t="shared" ca="1" si="8"/>
        <v>4.9074960127591707</v>
      </c>
      <c r="G285" s="2">
        <f t="shared" ca="1" si="9"/>
        <v>0.19188733708912142</v>
      </c>
    </row>
    <row r="286" spans="1:7" x14ac:dyDescent="0.2">
      <c r="A286">
        <v>285</v>
      </c>
      <c r="B286">
        <f ca="1">_xlfn.BINOM.INV(('Study parameters and results'!$B$3*'Study parameters and results'!$B$6), 'Study parameters and results'!$B$4, RAND())</f>
        <v>56</v>
      </c>
      <c r="C286">
        <f ca="1">_xlfn.BINOM.INV(('Study parameters and results'!$G$17*(1-'Study parameters and results'!$B$6)),'Study parameters and results'!$B$5,RAND())</f>
        <v>74</v>
      </c>
      <c r="D286">
        <f ca="1">('Study parameters and results'!$B$3*'Study parameters and results'!$B$6)-B286</f>
        <v>144</v>
      </c>
      <c r="E286">
        <f ca="1">('Study parameters and results'!$B$3*(1-'Study parameters and results'!$B$6))-C286</f>
        <v>726</v>
      </c>
      <c r="F286" s="2">
        <f t="shared" ca="1" si="8"/>
        <v>3.8153153153153152</v>
      </c>
      <c r="G286" s="2">
        <f t="shared" ca="1" si="9"/>
        <v>0.19922979516984995</v>
      </c>
    </row>
    <row r="287" spans="1:7" x14ac:dyDescent="0.2">
      <c r="A287">
        <v>286</v>
      </c>
      <c r="B287">
        <f ca="1">_xlfn.BINOM.INV(('Study parameters and results'!$B$3*'Study parameters and results'!$B$6), 'Study parameters and results'!$B$4, RAND())</f>
        <v>42</v>
      </c>
      <c r="C287">
        <f ca="1">_xlfn.BINOM.INV(('Study parameters and results'!$G$17*(1-'Study parameters and results'!$B$6)),'Study parameters and results'!$B$5,RAND())</f>
        <v>85</v>
      </c>
      <c r="D287">
        <f ca="1">('Study parameters and results'!$B$3*'Study parameters and results'!$B$6)-B287</f>
        <v>158</v>
      </c>
      <c r="E287">
        <f ca="1">('Study parameters and results'!$B$3*(1-'Study parameters and results'!$B$6))-C287</f>
        <v>715</v>
      </c>
      <c r="F287" s="2">
        <f t="shared" ca="1" si="8"/>
        <v>2.2360387192851823</v>
      </c>
      <c r="G287" s="2">
        <f t="shared" ca="1" si="9"/>
        <v>0.2080911939860233</v>
      </c>
    </row>
    <row r="288" spans="1:7" x14ac:dyDescent="0.2">
      <c r="A288">
        <v>287</v>
      </c>
      <c r="B288">
        <f ca="1">_xlfn.BINOM.INV(('Study parameters and results'!$B$3*'Study parameters and results'!$B$6), 'Study parameters and results'!$B$4, RAND())</f>
        <v>65</v>
      </c>
      <c r="C288">
        <f ca="1">_xlfn.BINOM.INV(('Study parameters and results'!$G$17*(1-'Study parameters and results'!$B$6)),'Study parameters and results'!$B$5,RAND())</f>
        <v>85</v>
      </c>
      <c r="D288">
        <f ca="1">('Study parameters and results'!$B$3*'Study parameters and results'!$B$6)-B288</f>
        <v>135</v>
      </c>
      <c r="E288">
        <f ca="1">('Study parameters and results'!$B$3*(1-'Study parameters and results'!$B$6))-C288</f>
        <v>715</v>
      </c>
      <c r="F288" s="2">
        <f t="shared" ca="1" si="8"/>
        <v>4.0501089324618738</v>
      </c>
      <c r="G288" s="2">
        <f t="shared" ca="1" si="9"/>
        <v>0.18961890747754331</v>
      </c>
    </row>
    <row r="289" spans="1:7" x14ac:dyDescent="0.2">
      <c r="A289">
        <v>288</v>
      </c>
      <c r="B289">
        <f ca="1">_xlfn.BINOM.INV(('Study parameters and results'!$B$3*'Study parameters and results'!$B$6), 'Study parameters and results'!$B$4, RAND())</f>
        <v>52</v>
      </c>
      <c r="C289">
        <f ca="1">_xlfn.BINOM.INV(('Study parameters and results'!$G$17*(1-'Study parameters and results'!$B$6)),'Study parameters and results'!$B$5,RAND())</f>
        <v>77</v>
      </c>
      <c r="D289">
        <f ca="1">('Study parameters and results'!$B$3*'Study parameters and results'!$B$6)-B289</f>
        <v>148</v>
      </c>
      <c r="E289">
        <f ca="1">('Study parameters and results'!$B$3*(1-'Study parameters and results'!$B$6))-C289</f>
        <v>723</v>
      </c>
      <c r="F289" s="2">
        <f t="shared" ca="1" si="8"/>
        <v>3.2990522990522995</v>
      </c>
      <c r="G289" s="2">
        <f t="shared" ca="1" si="9"/>
        <v>0.2008921721695314</v>
      </c>
    </row>
    <row r="290" spans="1:7" x14ac:dyDescent="0.2">
      <c r="A290">
        <v>289</v>
      </c>
      <c r="B290">
        <f ca="1">_xlfn.BINOM.INV(('Study parameters and results'!$B$3*'Study parameters and results'!$B$6), 'Study parameters and results'!$B$4, RAND())</f>
        <v>53</v>
      </c>
      <c r="C290">
        <f ca="1">_xlfn.BINOM.INV(('Study parameters and results'!$G$17*(1-'Study parameters and results'!$B$6)),'Study parameters and results'!$B$5,RAND())</f>
        <v>83</v>
      </c>
      <c r="D290">
        <f ca="1">('Study parameters and results'!$B$3*'Study parameters and results'!$B$6)-B290</f>
        <v>147</v>
      </c>
      <c r="E290">
        <f ca="1">('Study parameters and results'!$B$3*(1-'Study parameters and results'!$B$6))-C290</f>
        <v>717</v>
      </c>
      <c r="F290" s="2">
        <f t="shared" ca="1" si="8"/>
        <v>3.1145807720678635</v>
      </c>
      <c r="G290" s="2">
        <f t="shared" ca="1" si="9"/>
        <v>0.19777143000770261</v>
      </c>
    </row>
    <row r="291" spans="1:7" x14ac:dyDescent="0.2">
      <c r="A291">
        <v>290</v>
      </c>
      <c r="B291">
        <f ca="1">_xlfn.BINOM.INV(('Study parameters and results'!$B$3*'Study parameters and results'!$B$6), 'Study parameters and results'!$B$4, RAND())</f>
        <v>50</v>
      </c>
      <c r="C291">
        <f ca="1">_xlfn.BINOM.INV(('Study parameters and results'!$G$17*(1-'Study parameters and results'!$B$6)),'Study parameters and results'!$B$5,RAND())</f>
        <v>77</v>
      </c>
      <c r="D291">
        <f ca="1">('Study parameters and results'!$B$3*'Study parameters and results'!$B$6)-B291</f>
        <v>150</v>
      </c>
      <c r="E291">
        <f ca="1">('Study parameters and results'!$B$3*(1-'Study parameters and results'!$B$6))-C291</f>
        <v>723</v>
      </c>
      <c r="F291" s="2">
        <f t="shared" ca="1" si="8"/>
        <v>3.1298701298701297</v>
      </c>
      <c r="G291" s="2">
        <f t="shared" ca="1" si="9"/>
        <v>0.20257543167455752</v>
      </c>
    </row>
    <row r="292" spans="1:7" x14ac:dyDescent="0.2">
      <c r="A292">
        <v>291</v>
      </c>
      <c r="B292">
        <f ca="1">_xlfn.BINOM.INV(('Study parameters and results'!$B$3*'Study parameters and results'!$B$6), 'Study parameters and results'!$B$4, RAND())</f>
        <v>56</v>
      </c>
      <c r="C292">
        <f ca="1">_xlfn.BINOM.INV(('Study parameters and results'!$G$17*(1-'Study parameters and results'!$B$6)),'Study parameters and results'!$B$5,RAND())</f>
        <v>81</v>
      </c>
      <c r="D292">
        <f ca="1">('Study parameters and results'!$B$3*'Study parameters and results'!$B$6)-B292</f>
        <v>144</v>
      </c>
      <c r="E292">
        <f ca="1">('Study parameters and results'!$B$3*(1-'Study parameters and results'!$B$6))-C292</f>
        <v>719</v>
      </c>
      <c r="F292" s="2">
        <f t="shared" ca="1" si="8"/>
        <v>3.4519890260631003</v>
      </c>
      <c r="G292" s="2">
        <f t="shared" ca="1" si="9"/>
        <v>0.1963111991152762</v>
      </c>
    </row>
    <row r="293" spans="1:7" x14ac:dyDescent="0.2">
      <c r="A293">
        <v>292</v>
      </c>
      <c r="B293">
        <f ca="1">_xlfn.BINOM.INV(('Study parameters and results'!$B$3*'Study parameters and results'!$B$6), 'Study parameters and results'!$B$4, RAND())</f>
        <v>66</v>
      </c>
      <c r="C293">
        <f ca="1">_xlfn.BINOM.INV(('Study parameters and results'!$G$17*(1-'Study parameters and results'!$B$6)),'Study parameters and results'!$B$5,RAND())</f>
        <v>73</v>
      </c>
      <c r="D293">
        <f ca="1">('Study parameters and results'!$B$3*'Study parameters and results'!$B$6)-B293</f>
        <v>134</v>
      </c>
      <c r="E293">
        <f ca="1">('Study parameters and results'!$B$3*(1-'Study parameters and results'!$B$6))-C293</f>
        <v>727</v>
      </c>
      <c r="F293" s="2">
        <f t="shared" ca="1" si="8"/>
        <v>4.9051318748722137</v>
      </c>
      <c r="G293" s="2">
        <f t="shared" ca="1" si="9"/>
        <v>0.19413486980472505</v>
      </c>
    </row>
    <row r="294" spans="1:7" x14ac:dyDescent="0.2">
      <c r="A294">
        <v>293</v>
      </c>
      <c r="B294">
        <f ca="1">_xlfn.BINOM.INV(('Study parameters and results'!$B$3*'Study parameters and results'!$B$6), 'Study parameters and results'!$B$4, RAND())</f>
        <v>66</v>
      </c>
      <c r="C294">
        <f ca="1">_xlfn.BINOM.INV(('Study parameters and results'!$G$17*(1-'Study parameters and results'!$B$6)),'Study parameters and results'!$B$5,RAND())</f>
        <v>68</v>
      </c>
      <c r="D294">
        <f ca="1">('Study parameters and results'!$B$3*'Study parameters and results'!$B$6)-B294</f>
        <v>134</v>
      </c>
      <c r="E294">
        <f ca="1">('Study parameters and results'!$B$3*(1-'Study parameters and results'!$B$6))-C294</f>
        <v>732</v>
      </c>
      <c r="F294" s="2">
        <f t="shared" ca="1" si="8"/>
        <v>5.3020193151887618</v>
      </c>
      <c r="G294" s="2">
        <f t="shared" ca="1" si="9"/>
        <v>0.19668808883661396</v>
      </c>
    </row>
    <row r="295" spans="1:7" x14ac:dyDescent="0.2">
      <c r="A295">
        <v>294</v>
      </c>
      <c r="B295">
        <f ca="1">_xlfn.BINOM.INV(('Study parameters and results'!$B$3*'Study parameters and results'!$B$6), 'Study parameters and results'!$B$4, RAND())</f>
        <v>59</v>
      </c>
      <c r="C295">
        <f ca="1">_xlfn.BINOM.INV(('Study parameters and results'!$G$17*(1-'Study parameters and results'!$B$6)),'Study parameters and results'!$B$5,RAND())</f>
        <v>81</v>
      </c>
      <c r="D295">
        <f ca="1">('Study parameters and results'!$B$3*'Study parameters and results'!$B$6)-B295</f>
        <v>141</v>
      </c>
      <c r="E295">
        <f ca="1">('Study parameters and results'!$B$3*(1-'Study parameters and results'!$B$6))-C295</f>
        <v>719</v>
      </c>
      <c r="F295" s="2">
        <f t="shared" ca="1" si="8"/>
        <v>3.7142982225724541</v>
      </c>
      <c r="G295" s="2">
        <f t="shared" ca="1" si="9"/>
        <v>0.19436525080482747</v>
      </c>
    </row>
    <row r="296" spans="1:7" x14ac:dyDescent="0.2">
      <c r="A296">
        <v>295</v>
      </c>
      <c r="B296">
        <f ca="1">_xlfn.BINOM.INV(('Study parameters and results'!$B$3*'Study parameters and results'!$B$6), 'Study parameters and results'!$B$4, RAND())</f>
        <v>57</v>
      </c>
      <c r="C296">
        <f ca="1">_xlfn.BINOM.INV(('Study parameters and results'!$G$17*(1-'Study parameters and results'!$B$6)),'Study parameters and results'!$B$5,RAND())</f>
        <v>79</v>
      </c>
      <c r="D296">
        <f ca="1">('Study parameters and results'!$B$3*'Study parameters and results'!$B$6)-B296</f>
        <v>143</v>
      </c>
      <c r="E296">
        <f ca="1">('Study parameters and results'!$B$3*(1-'Study parameters and results'!$B$6))-C296</f>
        <v>721</v>
      </c>
      <c r="F296" s="2">
        <f t="shared" ca="1" si="8"/>
        <v>3.6378684606532703</v>
      </c>
      <c r="G296" s="2">
        <f t="shared" ca="1" si="9"/>
        <v>0.19642315811085553</v>
      </c>
    </row>
    <row r="297" spans="1:7" x14ac:dyDescent="0.2">
      <c r="A297">
        <v>296</v>
      </c>
      <c r="B297">
        <f ca="1">_xlfn.BINOM.INV(('Study parameters and results'!$B$3*'Study parameters and results'!$B$6), 'Study parameters and results'!$B$4, RAND())</f>
        <v>47</v>
      </c>
      <c r="C297">
        <f ca="1">_xlfn.BINOM.INV(('Study parameters and results'!$G$17*(1-'Study parameters and results'!$B$6)),'Study parameters and results'!$B$5,RAND())</f>
        <v>64</v>
      </c>
      <c r="D297">
        <f ca="1">('Study parameters and results'!$B$3*'Study parameters and results'!$B$6)-B297</f>
        <v>153</v>
      </c>
      <c r="E297">
        <f ca="1">('Study parameters and results'!$B$3*(1-'Study parameters and results'!$B$6))-C297</f>
        <v>736</v>
      </c>
      <c r="F297" s="2">
        <f t="shared" ca="1" si="8"/>
        <v>3.5326797385620918</v>
      </c>
      <c r="G297" s="2">
        <f t="shared" ca="1" si="9"/>
        <v>0.21165122042944393</v>
      </c>
    </row>
    <row r="298" spans="1:7" x14ac:dyDescent="0.2">
      <c r="A298">
        <v>297</v>
      </c>
      <c r="B298">
        <f ca="1">_xlfn.BINOM.INV(('Study parameters and results'!$B$3*'Study parameters and results'!$B$6), 'Study parameters and results'!$B$4, RAND())</f>
        <v>66</v>
      </c>
      <c r="C298">
        <f ca="1">_xlfn.BINOM.INV(('Study parameters and results'!$G$17*(1-'Study parameters and results'!$B$6)),'Study parameters and results'!$B$5,RAND())</f>
        <v>78</v>
      </c>
      <c r="D298">
        <f ca="1">('Study parameters and results'!$B$3*'Study parameters and results'!$B$6)-B298</f>
        <v>134</v>
      </c>
      <c r="E298">
        <f ca="1">('Study parameters and results'!$B$3*(1-'Study parameters and results'!$B$6))-C298</f>
        <v>722</v>
      </c>
      <c r="F298" s="2">
        <f t="shared" ca="1" si="8"/>
        <v>4.5591274397244543</v>
      </c>
      <c r="G298" s="2">
        <f t="shared" ca="1" si="9"/>
        <v>0.19188474689364626</v>
      </c>
    </row>
    <row r="299" spans="1:7" x14ac:dyDescent="0.2">
      <c r="A299">
        <v>298</v>
      </c>
      <c r="B299">
        <f ca="1">_xlfn.BINOM.INV(('Study parameters and results'!$B$3*'Study parameters and results'!$B$6), 'Study parameters and results'!$B$4, RAND())</f>
        <v>60</v>
      </c>
      <c r="C299">
        <f ca="1">_xlfn.BINOM.INV(('Study parameters and results'!$G$17*(1-'Study parameters and results'!$B$6)),'Study parameters and results'!$B$5,RAND())</f>
        <v>82</v>
      </c>
      <c r="D299">
        <f ca="1">('Study parameters and results'!$B$3*'Study parameters and results'!$B$6)-B299</f>
        <v>140</v>
      </c>
      <c r="E299">
        <f ca="1">('Study parameters and results'!$B$3*(1-'Study parameters and results'!$B$6))-C299</f>
        <v>718</v>
      </c>
      <c r="F299" s="2">
        <f t="shared" ca="1" si="8"/>
        <v>3.7526132404181185</v>
      </c>
      <c r="G299" s="2">
        <f t="shared" ca="1" si="9"/>
        <v>0.19338408264619519</v>
      </c>
    </row>
    <row r="300" spans="1:7" x14ac:dyDescent="0.2">
      <c r="A300">
        <v>299</v>
      </c>
      <c r="B300">
        <f ca="1">_xlfn.BINOM.INV(('Study parameters and results'!$B$3*'Study parameters and results'!$B$6), 'Study parameters and results'!$B$4, RAND())</f>
        <v>67</v>
      </c>
      <c r="C300">
        <f ca="1">_xlfn.BINOM.INV(('Study parameters and results'!$G$17*(1-'Study parameters and results'!$B$6)),'Study parameters and results'!$B$5,RAND())</f>
        <v>87</v>
      </c>
      <c r="D300">
        <f ca="1">('Study parameters and results'!$B$3*'Study parameters and results'!$B$6)-B300</f>
        <v>133</v>
      </c>
      <c r="E300">
        <f ca="1">('Study parameters and results'!$B$3*(1-'Study parameters and results'!$B$6))-C300</f>
        <v>713</v>
      </c>
      <c r="F300" s="2">
        <f t="shared" ca="1" si="8"/>
        <v>4.1285109325036737</v>
      </c>
      <c r="G300" s="2">
        <f t="shared" ca="1" si="9"/>
        <v>0.18799188159213764</v>
      </c>
    </row>
    <row r="301" spans="1:7" x14ac:dyDescent="0.2">
      <c r="A301">
        <v>300</v>
      </c>
      <c r="B301">
        <f ca="1">_xlfn.BINOM.INV(('Study parameters and results'!$B$3*'Study parameters and results'!$B$6), 'Study parameters and results'!$B$4, RAND())</f>
        <v>62</v>
      </c>
      <c r="C301">
        <f ca="1">_xlfn.BINOM.INV(('Study parameters and results'!$G$17*(1-'Study parameters and results'!$B$6)),'Study parameters and results'!$B$5,RAND())</f>
        <v>82</v>
      </c>
      <c r="D301">
        <f ca="1">('Study parameters and results'!$B$3*'Study parameters and results'!$B$6)-B301</f>
        <v>138</v>
      </c>
      <c r="E301">
        <f ca="1">('Study parameters and results'!$B$3*(1-'Study parameters and results'!$B$6))-C301</f>
        <v>718</v>
      </c>
      <c r="F301" s="2">
        <f t="shared" ca="1" si="8"/>
        <v>3.9338989042064334</v>
      </c>
      <c r="G301" s="2">
        <f t="shared" ca="1" si="9"/>
        <v>0.19225839040480228</v>
      </c>
    </row>
    <row r="302" spans="1:7" x14ac:dyDescent="0.2">
      <c r="A302">
        <v>301</v>
      </c>
      <c r="B302">
        <f ca="1">_xlfn.BINOM.INV(('Study parameters and results'!$B$3*'Study parameters and results'!$B$6), 'Study parameters and results'!$B$4, RAND())</f>
        <v>52</v>
      </c>
      <c r="C302">
        <f ca="1">_xlfn.BINOM.INV(('Study parameters and results'!$G$17*(1-'Study parameters and results'!$B$6)),'Study parameters and results'!$B$5,RAND())</f>
        <v>73</v>
      </c>
      <c r="D302">
        <f ca="1">('Study parameters and results'!$B$3*'Study parameters and results'!$B$6)-B302</f>
        <v>148</v>
      </c>
      <c r="E302">
        <f ca="1">('Study parameters and results'!$B$3*(1-'Study parameters and results'!$B$6))-C302</f>
        <v>727</v>
      </c>
      <c r="F302" s="2">
        <f t="shared" ca="1" si="8"/>
        <v>3.4990744168826362</v>
      </c>
      <c r="G302" s="2">
        <f t="shared" ca="1" si="9"/>
        <v>0.20263679809685162</v>
      </c>
    </row>
    <row r="303" spans="1:7" x14ac:dyDescent="0.2">
      <c r="A303">
        <v>302</v>
      </c>
      <c r="B303">
        <f ca="1">_xlfn.BINOM.INV(('Study parameters and results'!$B$3*'Study parameters and results'!$B$6), 'Study parameters and results'!$B$4, RAND())</f>
        <v>59</v>
      </c>
      <c r="C303">
        <f ca="1">_xlfn.BINOM.INV(('Study parameters and results'!$G$17*(1-'Study parameters and results'!$B$6)),'Study parameters and results'!$B$5,RAND())</f>
        <v>72</v>
      </c>
      <c r="D303">
        <f ca="1">('Study parameters and results'!$B$3*'Study parameters and results'!$B$6)-B303</f>
        <v>141</v>
      </c>
      <c r="E303">
        <f ca="1">('Study parameters and results'!$B$3*(1-'Study parameters and results'!$B$6))-C303</f>
        <v>728</v>
      </c>
      <c r="F303" s="2">
        <f t="shared" ca="1" si="8"/>
        <v>4.2308904649330179</v>
      </c>
      <c r="G303" s="2">
        <f t="shared" ca="1" si="9"/>
        <v>0.19825202744599721</v>
      </c>
    </row>
    <row r="304" spans="1:7" x14ac:dyDescent="0.2">
      <c r="A304">
        <v>303</v>
      </c>
      <c r="B304">
        <f ca="1">_xlfn.BINOM.INV(('Study parameters and results'!$B$3*'Study parameters and results'!$B$6), 'Study parameters and results'!$B$4, RAND())</f>
        <v>60</v>
      </c>
      <c r="C304">
        <f ca="1">_xlfn.BINOM.INV(('Study parameters and results'!$G$17*(1-'Study parameters and results'!$B$6)),'Study parameters and results'!$B$5,RAND())</f>
        <v>63</v>
      </c>
      <c r="D304">
        <f ca="1">('Study parameters and results'!$B$3*'Study parameters and results'!$B$6)-B304</f>
        <v>140</v>
      </c>
      <c r="E304">
        <f ca="1">('Study parameters and results'!$B$3*(1-'Study parameters and results'!$B$6))-C304</f>
        <v>737</v>
      </c>
      <c r="F304" s="2">
        <f t="shared" ca="1" si="8"/>
        <v>5.0136054421768703</v>
      </c>
      <c r="G304" s="2">
        <f t="shared" ca="1" si="9"/>
        <v>0.20258181504187497</v>
      </c>
    </row>
    <row r="305" spans="1:7" x14ac:dyDescent="0.2">
      <c r="A305">
        <v>304</v>
      </c>
      <c r="B305">
        <f ca="1">_xlfn.BINOM.INV(('Study parameters and results'!$B$3*'Study parameters and results'!$B$6), 'Study parameters and results'!$B$4, RAND())</f>
        <v>72</v>
      </c>
      <c r="C305">
        <f ca="1">_xlfn.BINOM.INV(('Study parameters and results'!$G$17*(1-'Study parameters and results'!$B$6)),'Study parameters and results'!$B$5,RAND())</f>
        <v>85</v>
      </c>
      <c r="D305">
        <f ca="1">('Study parameters and results'!$B$3*'Study parameters and results'!$B$6)-B305</f>
        <v>128</v>
      </c>
      <c r="E305">
        <f ca="1">('Study parameters and results'!$B$3*(1-'Study parameters and results'!$B$6))-C305</f>
        <v>715</v>
      </c>
      <c r="F305" s="2">
        <f t="shared" ca="1" si="8"/>
        <v>4.7316176470588234</v>
      </c>
      <c r="G305" s="2">
        <f t="shared" ca="1" si="9"/>
        <v>0.18672090448003734</v>
      </c>
    </row>
    <row r="306" spans="1:7" x14ac:dyDescent="0.2">
      <c r="A306">
        <v>305</v>
      </c>
      <c r="B306">
        <f ca="1">_xlfn.BINOM.INV(('Study parameters and results'!$B$3*'Study parameters and results'!$B$6), 'Study parameters and results'!$B$4, RAND())</f>
        <v>56</v>
      </c>
      <c r="C306">
        <f ca="1">_xlfn.BINOM.INV(('Study parameters and results'!$G$17*(1-'Study parameters and results'!$B$6)),'Study parameters and results'!$B$5,RAND())</f>
        <v>72</v>
      </c>
      <c r="D306">
        <f ca="1">('Study parameters and results'!$B$3*'Study parameters and results'!$B$6)-B306</f>
        <v>144</v>
      </c>
      <c r="E306">
        <f ca="1">('Study parameters and results'!$B$3*(1-'Study parameters and results'!$B$6))-C306</f>
        <v>728</v>
      </c>
      <c r="F306" s="2">
        <f t="shared" ca="1" si="8"/>
        <v>3.9320987654320989</v>
      </c>
      <c r="G306" s="2">
        <f t="shared" ca="1" si="9"/>
        <v>0.20016019225635892</v>
      </c>
    </row>
    <row r="307" spans="1:7" x14ac:dyDescent="0.2">
      <c r="A307">
        <v>306</v>
      </c>
      <c r="B307">
        <f ca="1">_xlfn.BINOM.INV(('Study parameters and results'!$B$3*'Study parameters and results'!$B$6), 'Study parameters and results'!$B$4, RAND())</f>
        <v>69</v>
      </c>
      <c r="C307">
        <f ca="1">_xlfn.BINOM.INV(('Study parameters and results'!$G$17*(1-'Study parameters and results'!$B$6)),'Study parameters and results'!$B$5,RAND())</f>
        <v>77</v>
      </c>
      <c r="D307">
        <f ca="1">('Study parameters and results'!$B$3*'Study parameters and results'!$B$6)-B307</f>
        <v>131</v>
      </c>
      <c r="E307">
        <f ca="1">('Study parameters and results'!$B$3*(1-'Study parameters and results'!$B$6))-C307</f>
        <v>723</v>
      </c>
      <c r="F307" s="2">
        <f t="shared" ca="1" si="8"/>
        <v>4.9456726479627244</v>
      </c>
      <c r="G307" s="2">
        <f t="shared" ca="1" si="9"/>
        <v>0.19104051994515353</v>
      </c>
    </row>
    <row r="308" spans="1:7" x14ac:dyDescent="0.2">
      <c r="A308">
        <v>307</v>
      </c>
      <c r="B308">
        <f ca="1">_xlfn.BINOM.INV(('Study parameters and results'!$B$3*'Study parameters and results'!$B$6), 'Study parameters and results'!$B$4, RAND())</f>
        <v>59</v>
      </c>
      <c r="C308">
        <f ca="1">_xlfn.BINOM.INV(('Study parameters and results'!$G$17*(1-'Study parameters and results'!$B$6)),'Study parameters and results'!$B$5,RAND())</f>
        <v>72</v>
      </c>
      <c r="D308">
        <f ca="1">('Study parameters and results'!$B$3*'Study parameters and results'!$B$6)-B308</f>
        <v>141</v>
      </c>
      <c r="E308">
        <f ca="1">('Study parameters and results'!$B$3*(1-'Study parameters and results'!$B$6))-C308</f>
        <v>728</v>
      </c>
      <c r="F308" s="2">
        <f t="shared" ca="1" si="8"/>
        <v>4.2308904649330179</v>
      </c>
      <c r="G308" s="2">
        <f t="shared" ca="1" si="9"/>
        <v>0.19825202744599721</v>
      </c>
    </row>
    <row r="309" spans="1:7" x14ac:dyDescent="0.2">
      <c r="A309">
        <v>308</v>
      </c>
      <c r="B309">
        <f ca="1">_xlfn.BINOM.INV(('Study parameters and results'!$B$3*'Study parameters and results'!$B$6), 'Study parameters and results'!$B$4, RAND())</f>
        <v>60</v>
      </c>
      <c r="C309">
        <f ca="1">_xlfn.BINOM.INV(('Study parameters and results'!$G$17*(1-'Study parameters and results'!$B$6)),'Study parameters and results'!$B$5,RAND())</f>
        <v>77</v>
      </c>
      <c r="D309">
        <f ca="1">('Study parameters and results'!$B$3*'Study parameters and results'!$B$6)-B309</f>
        <v>140</v>
      </c>
      <c r="E309">
        <f ca="1">('Study parameters and results'!$B$3*(1-'Study parameters and results'!$B$6))-C309</f>
        <v>723</v>
      </c>
      <c r="F309" s="2">
        <f t="shared" ca="1" si="8"/>
        <v>4.0241187384044528</v>
      </c>
      <c r="G309" s="2">
        <f t="shared" ca="1" si="9"/>
        <v>0.19539616849106961</v>
      </c>
    </row>
    <row r="310" spans="1:7" x14ac:dyDescent="0.2">
      <c r="A310">
        <v>309</v>
      </c>
      <c r="B310">
        <f ca="1">_xlfn.BINOM.INV(('Study parameters and results'!$B$3*'Study parameters and results'!$B$6), 'Study parameters and results'!$B$4, RAND())</f>
        <v>54</v>
      </c>
      <c r="C310">
        <f ca="1">_xlfn.BINOM.INV(('Study parameters and results'!$G$17*(1-'Study parameters and results'!$B$6)),'Study parameters and results'!$B$5,RAND())</f>
        <v>73</v>
      </c>
      <c r="D310">
        <f ca="1">('Study parameters and results'!$B$3*'Study parameters and results'!$B$6)-B310</f>
        <v>146</v>
      </c>
      <c r="E310">
        <f ca="1">('Study parameters and results'!$B$3*(1-'Study parameters and results'!$B$6))-C310</f>
        <v>727</v>
      </c>
      <c r="F310" s="2">
        <f t="shared" ca="1" si="8"/>
        <v>3.6834302871082754</v>
      </c>
      <c r="G310" s="2">
        <f t="shared" ca="1" si="9"/>
        <v>0.20110191332364266</v>
      </c>
    </row>
    <row r="311" spans="1:7" x14ac:dyDescent="0.2">
      <c r="A311">
        <v>310</v>
      </c>
      <c r="B311">
        <f ca="1">_xlfn.BINOM.INV(('Study parameters and results'!$B$3*'Study parameters and results'!$B$6), 'Study parameters and results'!$B$4, RAND())</f>
        <v>48</v>
      </c>
      <c r="C311">
        <f ca="1">_xlfn.BINOM.INV(('Study parameters and results'!$G$17*(1-'Study parameters and results'!$B$6)),'Study parameters and results'!$B$5,RAND())</f>
        <v>78</v>
      </c>
      <c r="D311">
        <f ca="1">('Study parameters and results'!$B$3*'Study parameters and results'!$B$6)-B311</f>
        <v>152</v>
      </c>
      <c r="E311">
        <f ca="1">('Study parameters and results'!$B$3*(1-'Study parameters and results'!$B$6))-C311</f>
        <v>722</v>
      </c>
      <c r="F311" s="2">
        <f t="shared" ca="1" si="8"/>
        <v>2.9230769230769229</v>
      </c>
      <c r="G311" s="2">
        <f t="shared" ca="1" si="9"/>
        <v>0.20400449767961917</v>
      </c>
    </row>
    <row r="312" spans="1:7" x14ac:dyDescent="0.2">
      <c r="A312">
        <v>311</v>
      </c>
      <c r="B312">
        <f ca="1">_xlfn.BINOM.INV(('Study parameters and results'!$B$3*'Study parameters and results'!$B$6), 'Study parameters and results'!$B$4, RAND())</f>
        <v>59</v>
      </c>
      <c r="C312">
        <f ca="1">_xlfn.BINOM.INV(('Study parameters and results'!$G$17*(1-'Study parameters and results'!$B$6)),'Study parameters and results'!$B$5,RAND())</f>
        <v>89</v>
      </c>
      <c r="D312">
        <f ca="1">('Study parameters and results'!$B$3*'Study parameters and results'!$B$6)-B312</f>
        <v>141</v>
      </c>
      <c r="E312">
        <f ca="1">('Study parameters and results'!$B$3*(1-'Study parameters and results'!$B$6))-C312</f>
        <v>711</v>
      </c>
      <c r="F312" s="2">
        <f t="shared" ca="1" si="8"/>
        <v>3.3428161606502509</v>
      </c>
      <c r="G312" s="2">
        <f t="shared" ca="1" si="9"/>
        <v>0.1915300914765434</v>
      </c>
    </row>
    <row r="313" spans="1:7" x14ac:dyDescent="0.2">
      <c r="A313">
        <v>312</v>
      </c>
      <c r="B313">
        <f ca="1">_xlfn.BINOM.INV(('Study parameters and results'!$B$3*'Study parameters and results'!$B$6), 'Study parameters and results'!$B$4, RAND())</f>
        <v>60</v>
      </c>
      <c r="C313">
        <f ca="1">_xlfn.BINOM.INV(('Study parameters and results'!$G$17*(1-'Study parameters and results'!$B$6)),'Study parameters and results'!$B$5,RAND())</f>
        <v>75</v>
      </c>
      <c r="D313">
        <f ca="1">('Study parameters and results'!$B$3*'Study parameters and results'!$B$6)-B313</f>
        <v>140</v>
      </c>
      <c r="E313">
        <f ca="1">('Study parameters and results'!$B$3*(1-'Study parameters and results'!$B$6))-C313</f>
        <v>725</v>
      </c>
      <c r="F313" s="2">
        <f t="shared" ca="1" si="8"/>
        <v>4.1428571428571423</v>
      </c>
      <c r="G313" s="2">
        <f t="shared" ca="1" si="9"/>
        <v>0.19627064856387652</v>
      </c>
    </row>
    <row r="314" spans="1:7" x14ac:dyDescent="0.2">
      <c r="A314">
        <v>313</v>
      </c>
      <c r="B314">
        <f ca="1">_xlfn.BINOM.INV(('Study parameters and results'!$B$3*'Study parameters and results'!$B$6), 'Study parameters and results'!$B$4, RAND())</f>
        <v>59</v>
      </c>
      <c r="C314">
        <f ca="1">_xlfn.BINOM.INV(('Study parameters and results'!$G$17*(1-'Study parameters and results'!$B$6)),'Study parameters and results'!$B$5,RAND())</f>
        <v>68</v>
      </c>
      <c r="D314">
        <f ca="1">('Study parameters and results'!$B$3*'Study parameters and results'!$B$6)-B314</f>
        <v>141</v>
      </c>
      <c r="E314">
        <f ca="1">('Study parameters and results'!$B$3*(1-'Study parameters and results'!$B$6))-C314</f>
        <v>732</v>
      </c>
      <c r="F314" s="2">
        <f t="shared" ca="1" si="8"/>
        <v>4.5043804755944929</v>
      </c>
      <c r="G314" s="2">
        <f t="shared" ca="1" si="9"/>
        <v>0.20028318375603474</v>
      </c>
    </row>
    <row r="315" spans="1:7" x14ac:dyDescent="0.2">
      <c r="A315">
        <v>314</v>
      </c>
      <c r="B315">
        <f ca="1">_xlfn.BINOM.INV(('Study parameters and results'!$B$3*'Study parameters and results'!$B$6), 'Study parameters and results'!$B$4, RAND())</f>
        <v>54</v>
      </c>
      <c r="C315">
        <f ca="1">_xlfn.BINOM.INV(('Study parameters and results'!$G$17*(1-'Study parameters and results'!$B$6)),'Study parameters and results'!$B$5,RAND())</f>
        <v>78</v>
      </c>
      <c r="D315">
        <f ca="1">('Study parameters and results'!$B$3*'Study parameters and results'!$B$6)-B315</f>
        <v>146</v>
      </c>
      <c r="E315">
        <f ca="1">('Study parameters and results'!$B$3*(1-'Study parameters and results'!$B$6))-C315</f>
        <v>722</v>
      </c>
      <c r="F315" s="2">
        <f t="shared" ca="1" si="8"/>
        <v>3.4236037934668073</v>
      </c>
      <c r="G315" s="2">
        <f t="shared" ca="1" si="9"/>
        <v>0.19893061091438649</v>
      </c>
    </row>
    <row r="316" spans="1:7" x14ac:dyDescent="0.2">
      <c r="A316">
        <v>315</v>
      </c>
      <c r="B316">
        <f ca="1">_xlfn.BINOM.INV(('Study parameters and results'!$B$3*'Study parameters and results'!$B$6), 'Study parameters and results'!$B$4, RAND())</f>
        <v>51</v>
      </c>
      <c r="C316">
        <f ca="1">_xlfn.BINOM.INV(('Study parameters and results'!$G$17*(1-'Study parameters and results'!$B$6)),'Study parameters and results'!$B$5,RAND())</f>
        <v>70</v>
      </c>
      <c r="D316">
        <f ca="1">('Study parameters and results'!$B$3*'Study parameters and results'!$B$6)-B316</f>
        <v>149</v>
      </c>
      <c r="E316">
        <f ca="1">('Study parameters and results'!$B$3*(1-'Study parameters and results'!$B$6))-C316</f>
        <v>730</v>
      </c>
      <c r="F316" s="2">
        <f t="shared" ca="1" si="8"/>
        <v>3.569511025886865</v>
      </c>
      <c r="G316" s="2">
        <f t="shared" ca="1" si="9"/>
        <v>0.2048775971955962</v>
      </c>
    </row>
    <row r="317" spans="1:7" x14ac:dyDescent="0.2">
      <c r="A317">
        <v>316</v>
      </c>
      <c r="B317">
        <f ca="1">_xlfn.BINOM.INV(('Study parameters and results'!$B$3*'Study parameters and results'!$B$6), 'Study parameters and results'!$B$4, RAND())</f>
        <v>69</v>
      </c>
      <c r="C317">
        <f ca="1">_xlfn.BINOM.INV(('Study parameters and results'!$G$17*(1-'Study parameters and results'!$B$6)),'Study parameters and results'!$B$5,RAND())</f>
        <v>72</v>
      </c>
      <c r="D317">
        <f ca="1">('Study parameters and results'!$B$3*'Study parameters and results'!$B$6)-B317</f>
        <v>131</v>
      </c>
      <c r="E317">
        <f ca="1">('Study parameters and results'!$B$3*(1-'Study parameters and results'!$B$6))-C317</f>
        <v>728</v>
      </c>
      <c r="F317" s="2">
        <f t="shared" ca="1" si="8"/>
        <v>5.325699745547074</v>
      </c>
      <c r="G317" s="2">
        <f t="shared" ca="1" si="9"/>
        <v>0.19336198352303696</v>
      </c>
    </row>
    <row r="318" spans="1:7" x14ac:dyDescent="0.2">
      <c r="A318">
        <v>317</v>
      </c>
      <c r="B318">
        <f ca="1">_xlfn.BINOM.INV(('Study parameters and results'!$B$3*'Study parameters and results'!$B$6), 'Study parameters and results'!$B$4, RAND())</f>
        <v>55</v>
      </c>
      <c r="C318">
        <f ca="1">_xlfn.BINOM.INV(('Study parameters and results'!$G$17*(1-'Study parameters and results'!$B$6)),'Study parameters and results'!$B$5,RAND())</f>
        <v>83</v>
      </c>
      <c r="D318">
        <f ca="1">('Study parameters and results'!$B$3*'Study parameters and results'!$B$6)-B318</f>
        <v>145</v>
      </c>
      <c r="E318">
        <f ca="1">('Study parameters and results'!$B$3*(1-'Study parameters and results'!$B$6))-C318</f>
        <v>717</v>
      </c>
      <c r="F318" s="2">
        <f t="shared" ca="1" si="8"/>
        <v>3.2766929788117989</v>
      </c>
      <c r="G318" s="2">
        <f t="shared" ca="1" si="9"/>
        <v>0.1962683438981194</v>
      </c>
    </row>
    <row r="319" spans="1:7" x14ac:dyDescent="0.2">
      <c r="A319">
        <v>318</v>
      </c>
      <c r="B319">
        <f ca="1">_xlfn.BINOM.INV(('Study parameters and results'!$B$3*'Study parameters and results'!$B$6), 'Study parameters and results'!$B$4, RAND())</f>
        <v>62</v>
      </c>
      <c r="C319">
        <f ca="1">_xlfn.BINOM.INV(('Study parameters and results'!$G$17*(1-'Study parameters and results'!$B$6)),'Study parameters and results'!$B$5,RAND())</f>
        <v>83</v>
      </c>
      <c r="D319">
        <f ca="1">('Study parameters and results'!$B$3*'Study parameters and results'!$B$6)-B319</f>
        <v>138</v>
      </c>
      <c r="E319">
        <f ca="1">('Study parameters and results'!$B$3*(1-'Study parameters and results'!$B$6))-C319</f>
        <v>717</v>
      </c>
      <c r="F319" s="2">
        <f t="shared" ca="1" si="8"/>
        <v>3.8810895756940806</v>
      </c>
      <c r="G319" s="2">
        <f t="shared" ca="1" si="9"/>
        <v>0.19188095783639675</v>
      </c>
    </row>
    <row r="320" spans="1:7" x14ac:dyDescent="0.2">
      <c r="A320">
        <v>319</v>
      </c>
      <c r="B320">
        <f ca="1">_xlfn.BINOM.INV(('Study parameters and results'!$B$3*'Study parameters and results'!$B$6), 'Study parameters and results'!$B$4, RAND())</f>
        <v>60</v>
      </c>
      <c r="C320">
        <f ca="1">_xlfn.BINOM.INV(('Study parameters and results'!$G$17*(1-'Study parameters and results'!$B$6)),'Study parameters and results'!$B$5,RAND())</f>
        <v>71</v>
      </c>
      <c r="D320">
        <f ca="1">('Study parameters and results'!$B$3*'Study parameters and results'!$B$6)-B320</f>
        <v>140</v>
      </c>
      <c r="E320">
        <f ca="1">('Study parameters and results'!$B$3*(1-'Study parameters and results'!$B$6))-C320</f>
        <v>729</v>
      </c>
      <c r="F320" s="2">
        <f t="shared" ca="1" si="8"/>
        <v>4.4004024144869218</v>
      </c>
      <c r="G320" s="2">
        <f t="shared" ca="1" si="9"/>
        <v>0.19815593093384862</v>
      </c>
    </row>
    <row r="321" spans="1:7" x14ac:dyDescent="0.2">
      <c r="A321">
        <v>320</v>
      </c>
      <c r="B321">
        <f ca="1">_xlfn.BINOM.INV(('Study parameters and results'!$B$3*'Study parameters and results'!$B$6), 'Study parameters and results'!$B$4, RAND())</f>
        <v>63</v>
      </c>
      <c r="C321">
        <f ca="1">_xlfn.BINOM.INV(('Study parameters and results'!$G$17*(1-'Study parameters and results'!$B$6)),'Study parameters and results'!$B$5,RAND())</f>
        <v>91</v>
      </c>
      <c r="D321">
        <f ca="1">('Study parameters and results'!$B$3*'Study parameters and results'!$B$6)-B321</f>
        <v>137</v>
      </c>
      <c r="E321">
        <f ca="1">('Study parameters and results'!$B$3*(1-'Study parameters and results'!$B$6))-C321</f>
        <v>709</v>
      </c>
      <c r="F321" s="2">
        <f t="shared" ca="1" si="8"/>
        <v>3.582818641212802</v>
      </c>
      <c r="G321" s="2">
        <f t="shared" ca="1" si="9"/>
        <v>0.1886047034688228</v>
      </c>
    </row>
    <row r="322" spans="1:7" x14ac:dyDescent="0.2">
      <c r="A322">
        <v>321</v>
      </c>
      <c r="B322">
        <f ca="1">_xlfn.BINOM.INV(('Study parameters and results'!$B$3*'Study parameters and results'!$B$6), 'Study parameters and results'!$B$4, RAND())</f>
        <v>59</v>
      </c>
      <c r="C322">
        <f ca="1">_xlfn.BINOM.INV(('Study parameters and results'!$G$17*(1-'Study parameters and results'!$B$6)),'Study parameters and results'!$B$5,RAND())</f>
        <v>87</v>
      </c>
      <c r="D322">
        <f ca="1">('Study parameters and results'!$B$3*'Study parameters and results'!$B$6)-B322</f>
        <v>141</v>
      </c>
      <c r="E322">
        <f ca="1">('Study parameters and results'!$B$3*(1-'Study parameters and results'!$B$6))-C322</f>
        <v>713</v>
      </c>
      <c r="F322" s="2">
        <f t="shared" ref="F322:F385" ca="1" si="10">(B322/D322)/(C322/E322)</f>
        <v>3.429281812994212</v>
      </c>
      <c r="G322" s="2">
        <f t="shared" ref="G322:G385" ca="1" si="11">SQRT(1/B322+1/C322+1/D322+1/E322)</f>
        <v>0.19219294612882104</v>
      </c>
    </row>
    <row r="323" spans="1:7" x14ac:dyDescent="0.2">
      <c r="A323">
        <v>322</v>
      </c>
      <c r="B323">
        <f ca="1">_xlfn.BINOM.INV(('Study parameters and results'!$B$3*'Study parameters and results'!$B$6), 'Study parameters and results'!$B$4, RAND())</f>
        <v>56</v>
      </c>
      <c r="C323">
        <f ca="1">_xlfn.BINOM.INV(('Study parameters and results'!$G$17*(1-'Study parameters and results'!$B$6)),'Study parameters and results'!$B$5,RAND())</f>
        <v>87</v>
      </c>
      <c r="D323">
        <f ca="1">('Study parameters and results'!$B$3*'Study parameters and results'!$B$6)-B323</f>
        <v>144</v>
      </c>
      <c r="E323">
        <f ca="1">('Study parameters and results'!$B$3*(1-'Study parameters and results'!$B$6))-C323</f>
        <v>713</v>
      </c>
      <c r="F323" s="2">
        <f t="shared" ca="1" si="10"/>
        <v>3.1871008939974459</v>
      </c>
      <c r="G323" s="2">
        <f t="shared" ca="1" si="11"/>
        <v>0.1941606672818417</v>
      </c>
    </row>
    <row r="324" spans="1:7" x14ac:dyDescent="0.2">
      <c r="A324">
        <v>323</v>
      </c>
      <c r="B324">
        <f ca="1">_xlfn.BINOM.INV(('Study parameters and results'!$B$3*'Study parameters and results'!$B$6), 'Study parameters and results'!$B$4, RAND())</f>
        <v>71</v>
      </c>
      <c r="C324">
        <f ca="1">_xlfn.BINOM.INV(('Study parameters and results'!$G$17*(1-'Study parameters and results'!$B$6)),'Study parameters and results'!$B$5,RAND())</f>
        <v>94</v>
      </c>
      <c r="D324">
        <f ca="1">('Study parameters and results'!$B$3*'Study parameters and results'!$B$6)-B324</f>
        <v>129</v>
      </c>
      <c r="E324">
        <f ca="1">('Study parameters and results'!$B$3*(1-'Study parameters and results'!$B$6))-C324</f>
        <v>706</v>
      </c>
      <c r="F324" s="2">
        <f t="shared" ca="1" si="10"/>
        <v>4.1337621639452413</v>
      </c>
      <c r="G324" s="2">
        <f t="shared" ca="1" si="11"/>
        <v>0.18409555533469815</v>
      </c>
    </row>
    <row r="325" spans="1:7" x14ac:dyDescent="0.2">
      <c r="A325">
        <v>324</v>
      </c>
      <c r="B325">
        <f ca="1">_xlfn.BINOM.INV(('Study parameters and results'!$B$3*'Study parameters and results'!$B$6), 'Study parameters and results'!$B$4, RAND())</f>
        <v>61</v>
      </c>
      <c r="C325">
        <f ca="1">_xlfn.BINOM.INV(('Study parameters and results'!$G$17*(1-'Study parameters and results'!$B$6)),'Study parameters and results'!$B$5,RAND())</f>
        <v>77</v>
      </c>
      <c r="D325">
        <f ca="1">('Study parameters and results'!$B$3*'Study parameters and results'!$B$6)-B325</f>
        <v>139</v>
      </c>
      <c r="E325">
        <f ca="1">('Study parameters and results'!$B$3*(1-'Study parameters and results'!$B$6))-C325</f>
        <v>723</v>
      </c>
      <c r="F325" s="2">
        <f t="shared" ca="1" si="10"/>
        <v>4.1206203868074374</v>
      </c>
      <c r="G325" s="2">
        <f t="shared" ca="1" si="11"/>
        <v>0.19482768303999826</v>
      </c>
    </row>
    <row r="326" spans="1:7" x14ac:dyDescent="0.2">
      <c r="A326">
        <v>325</v>
      </c>
      <c r="B326">
        <f ca="1">_xlfn.BINOM.INV(('Study parameters and results'!$B$3*'Study parameters and results'!$B$6), 'Study parameters and results'!$B$4, RAND())</f>
        <v>65</v>
      </c>
      <c r="C326">
        <f ca="1">_xlfn.BINOM.INV(('Study parameters and results'!$G$17*(1-'Study parameters and results'!$B$6)),'Study parameters and results'!$B$5,RAND())</f>
        <v>90</v>
      </c>
      <c r="D326">
        <f ca="1">('Study parameters and results'!$B$3*'Study parameters and results'!$B$6)-B326</f>
        <v>135</v>
      </c>
      <c r="E326">
        <f ca="1">('Study parameters and results'!$B$3*(1-'Study parameters and results'!$B$6))-C326</f>
        <v>710</v>
      </c>
      <c r="F326" s="2">
        <f t="shared" ca="1" si="10"/>
        <v>3.7983539094650203</v>
      </c>
      <c r="G326" s="2">
        <f t="shared" ca="1" si="11"/>
        <v>0.18791376907336846</v>
      </c>
    </row>
    <row r="327" spans="1:7" x14ac:dyDescent="0.2">
      <c r="A327">
        <v>326</v>
      </c>
      <c r="B327">
        <f ca="1">_xlfn.BINOM.INV(('Study parameters and results'!$B$3*'Study parameters and results'!$B$6), 'Study parameters and results'!$B$4, RAND())</f>
        <v>70</v>
      </c>
      <c r="C327">
        <f ca="1">_xlfn.BINOM.INV(('Study parameters and results'!$G$17*(1-'Study parameters and results'!$B$6)),'Study parameters and results'!$B$5,RAND())</f>
        <v>83</v>
      </c>
      <c r="D327">
        <f ca="1">('Study parameters and results'!$B$3*'Study parameters and results'!$B$6)-B327</f>
        <v>130</v>
      </c>
      <c r="E327">
        <f ca="1">('Study parameters and results'!$B$3*(1-'Study parameters and results'!$B$6))-C327</f>
        <v>717</v>
      </c>
      <c r="F327" s="2">
        <f t="shared" ca="1" si="10"/>
        <v>4.6515291936978684</v>
      </c>
      <c r="G327" s="2">
        <f t="shared" ca="1" si="11"/>
        <v>0.18820444970450706</v>
      </c>
    </row>
    <row r="328" spans="1:7" x14ac:dyDescent="0.2">
      <c r="A328">
        <v>327</v>
      </c>
      <c r="B328">
        <f ca="1">_xlfn.BINOM.INV(('Study parameters and results'!$B$3*'Study parameters and results'!$B$6), 'Study parameters and results'!$B$4, RAND())</f>
        <v>65</v>
      </c>
      <c r="C328">
        <f ca="1">_xlfn.BINOM.INV(('Study parameters and results'!$G$17*(1-'Study parameters and results'!$B$6)),'Study parameters and results'!$B$5,RAND())</f>
        <v>75</v>
      </c>
      <c r="D328">
        <f ca="1">('Study parameters and results'!$B$3*'Study parameters and results'!$B$6)-B328</f>
        <v>135</v>
      </c>
      <c r="E328">
        <f ca="1">('Study parameters and results'!$B$3*(1-'Study parameters and results'!$B$6))-C328</f>
        <v>725</v>
      </c>
      <c r="F328" s="2">
        <f t="shared" ca="1" si="10"/>
        <v>4.6543209876543212</v>
      </c>
      <c r="G328" s="2">
        <f t="shared" ca="1" si="11"/>
        <v>0.19366121570976391</v>
      </c>
    </row>
    <row r="329" spans="1:7" x14ac:dyDescent="0.2">
      <c r="A329">
        <v>328</v>
      </c>
      <c r="B329">
        <f ca="1">_xlfn.BINOM.INV(('Study parameters and results'!$B$3*'Study parameters and results'!$B$6), 'Study parameters and results'!$B$4, RAND())</f>
        <v>58</v>
      </c>
      <c r="C329">
        <f ca="1">_xlfn.BINOM.INV(('Study parameters and results'!$G$17*(1-'Study parameters and results'!$B$6)),'Study parameters and results'!$B$5,RAND())</f>
        <v>81</v>
      </c>
      <c r="D329">
        <f ca="1">('Study parameters and results'!$B$3*'Study parameters and results'!$B$6)-B329</f>
        <v>142</v>
      </c>
      <c r="E329">
        <f ca="1">('Study parameters and results'!$B$3*(1-'Study parameters and results'!$B$6))-C329</f>
        <v>719</v>
      </c>
      <c r="F329" s="2">
        <f t="shared" ca="1" si="10"/>
        <v>3.6256303251608419</v>
      </c>
      <c r="G329" s="2">
        <f t="shared" ca="1" si="11"/>
        <v>0.19498751864660954</v>
      </c>
    </row>
    <row r="330" spans="1:7" x14ac:dyDescent="0.2">
      <c r="A330">
        <v>329</v>
      </c>
      <c r="B330">
        <f ca="1">_xlfn.BINOM.INV(('Study parameters and results'!$B$3*'Study parameters and results'!$B$6), 'Study parameters and results'!$B$4, RAND())</f>
        <v>60</v>
      </c>
      <c r="C330">
        <f ca="1">_xlfn.BINOM.INV(('Study parameters and results'!$G$17*(1-'Study parameters and results'!$B$6)),'Study parameters and results'!$B$5,RAND())</f>
        <v>89</v>
      </c>
      <c r="D330">
        <f ca="1">('Study parameters and results'!$B$3*'Study parameters and results'!$B$6)-B330</f>
        <v>140</v>
      </c>
      <c r="E330">
        <f ca="1">('Study parameters and results'!$B$3*(1-'Study parameters and results'!$B$6))-C330</f>
        <v>711</v>
      </c>
      <c r="F330" s="2">
        <f t="shared" ca="1" si="10"/>
        <v>3.4237560192616368</v>
      </c>
      <c r="G330" s="2">
        <f t="shared" ca="1" si="11"/>
        <v>0.19092393413766573</v>
      </c>
    </row>
    <row r="331" spans="1:7" x14ac:dyDescent="0.2">
      <c r="A331">
        <v>330</v>
      </c>
      <c r="B331">
        <f ca="1">_xlfn.BINOM.INV(('Study parameters and results'!$B$3*'Study parameters and results'!$B$6), 'Study parameters and results'!$B$4, RAND())</f>
        <v>71</v>
      </c>
      <c r="C331">
        <f ca="1">_xlfn.BINOM.INV(('Study parameters and results'!$G$17*(1-'Study parameters and results'!$B$6)),'Study parameters and results'!$B$5,RAND())</f>
        <v>53</v>
      </c>
      <c r="D331">
        <f ca="1">('Study parameters and results'!$B$3*'Study parameters and results'!$B$6)-B331</f>
        <v>129</v>
      </c>
      <c r="E331">
        <f ca="1">('Study parameters and results'!$B$3*(1-'Study parameters and results'!$B$6))-C331</f>
        <v>747</v>
      </c>
      <c r="F331" s="2">
        <f t="shared" ca="1" si="10"/>
        <v>7.7573497147871873</v>
      </c>
      <c r="G331" s="2">
        <f t="shared" ca="1" si="11"/>
        <v>0.20504403829599038</v>
      </c>
    </row>
    <row r="332" spans="1:7" x14ac:dyDescent="0.2">
      <c r="A332">
        <v>331</v>
      </c>
      <c r="B332">
        <f ca="1">_xlfn.BINOM.INV(('Study parameters and results'!$B$3*'Study parameters and results'!$B$6), 'Study parameters and results'!$B$4, RAND())</f>
        <v>48</v>
      </c>
      <c r="C332">
        <f ca="1">_xlfn.BINOM.INV(('Study parameters and results'!$G$17*(1-'Study parameters and results'!$B$6)),'Study parameters and results'!$B$5,RAND())</f>
        <v>70</v>
      </c>
      <c r="D332">
        <f ca="1">('Study parameters and results'!$B$3*'Study parameters and results'!$B$6)-B332</f>
        <v>152</v>
      </c>
      <c r="E332">
        <f ca="1">('Study parameters and results'!$B$3*(1-'Study parameters and results'!$B$6))-C332</f>
        <v>730</v>
      </c>
      <c r="F332" s="2">
        <f t="shared" ca="1" si="10"/>
        <v>3.2932330827067671</v>
      </c>
      <c r="G332" s="2">
        <f t="shared" ca="1" si="11"/>
        <v>0.20752796920214708</v>
      </c>
    </row>
    <row r="333" spans="1:7" x14ac:dyDescent="0.2">
      <c r="A333">
        <v>332</v>
      </c>
      <c r="B333">
        <f ca="1">_xlfn.BINOM.INV(('Study parameters and results'!$B$3*'Study parameters and results'!$B$6), 'Study parameters and results'!$B$4, RAND())</f>
        <v>59</v>
      </c>
      <c r="C333">
        <f ca="1">_xlfn.BINOM.INV(('Study parameters and results'!$G$17*(1-'Study parameters and results'!$B$6)),'Study parameters and results'!$B$5,RAND())</f>
        <v>81</v>
      </c>
      <c r="D333">
        <f ca="1">('Study parameters and results'!$B$3*'Study parameters and results'!$B$6)-B333</f>
        <v>141</v>
      </c>
      <c r="E333">
        <f ca="1">('Study parameters and results'!$B$3*(1-'Study parameters and results'!$B$6))-C333</f>
        <v>719</v>
      </c>
      <c r="F333" s="2">
        <f t="shared" ca="1" si="10"/>
        <v>3.7142982225724541</v>
      </c>
      <c r="G333" s="2">
        <f t="shared" ca="1" si="11"/>
        <v>0.19436525080482747</v>
      </c>
    </row>
    <row r="334" spans="1:7" x14ac:dyDescent="0.2">
      <c r="A334">
        <v>333</v>
      </c>
      <c r="B334">
        <f ca="1">_xlfn.BINOM.INV(('Study parameters and results'!$B$3*'Study parameters and results'!$B$6), 'Study parameters and results'!$B$4, RAND())</f>
        <v>56</v>
      </c>
      <c r="C334">
        <f ca="1">_xlfn.BINOM.INV(('Study parameters and results'!$G$17*(1-'Study parameters and results'!$B$6)),'Study parameters and results'!$B$5,RAND())</f>
        <v>89</v>
      </c>
      <c r="D334">
        <f ca="1">('Study parameters and results'!$B$3*'Study parameters and results'!$B$6)-B334</f>
        <v>144</v>
      </c>
      <c r="E334">
        <f ca="1">('Study parameters and results'!$B$3*(1-'Study parameters and results'!$B$6))-C334</f>
        <v>711</v>
      </c>
      <c r="F334" s="2">
        <f t="shared" ca="1" si="10"/>
        <v>3.1067415730337076</v>
      </c>
      <c r="G334" s="2">
        <f t="shared" ca="1" si="11"/>
        <v>0.19350455322463916</v>
      </c>
    </row>
    <row r="335" spans="1:7" x14ac:dyDescent="0.2">
      <c r="A335">
        <v>334</v>
      </c>
      <c r="B335">
        <f ca="1">_xlfn.BINOM.INV(('Study parameters and results'!$B$3*'Study parameters and results'!$B$6), 'Study parameters and results'!$B$4, RAND())</f>
        <v>66</v>
      </c>
      <c r="C335">
        <f ca="1">_xlfn.BINOM.INV(('Study parameters and results'!$G$17*(1-'Study parameters and results'!$B$6)),'Study parameters and results'!$B$5,RAND())</f>
        <v>95</v>
      </c>
      <c r="D335">
        <f ca="1">('Study parameters and results'!$B$3*'Study parameters and results'!$B$6)-B335</f>
        <v>134</v>
      </c>
      <c r="E335">
        <f ca="1">('Study parameters and results'!$B$3*(1-'Study parameters and results'!$B$6))-C335</f>
        <v>705</v>
      </c>
      <c r="F335" s="2">
        <f t="shared" ca="1" si="10"/>
        <v>3.6551453260015707</v>
      </c>
      <c r="G335" s="2">
        <f t="shared" ca="1" si="11"/>
        <v>0.18590039597716052</v>
      </c>
    </row>
    <row r="336" spans="1:7" x14ac:dyDescent="0.2">
      <c r="A336">
        <v>335</v>
      </c>
      <c r="B336">
        <f ca="1">_xlfn.BINOM.INV(('Study parameters and results'!$B$3*'Study parameters and results'!$B$6), 'Study parameters and results'!$B$4, RAND())</f>
        <v>68</v>
      </c>
      <c r="C336">
        <f ca="1">_xlfn.BINOM.INV(('Study parameters and results'!$G$17*(1-'Study parameters and results'!$B$6)),'Study parameters and results'!$B$5,RAND())</f>
        <v>75</v>
      </c>
      <c r="D336">
        <f ca="1">('Study parameters and results'!$B$3*'Study parameters and results'!$B$6)-B336</f>
        <v>132</v>
      </c>
      <c r="E336">
        <f ca="1">('Study parameters and results'!$B$3*(1-'Study parameters and results'!$B$6))-C336</f>
        <v>725</v>
      </c>
      <c r="F336" s="2">
        <f t="shared" ca="1" si="10"/>
        <v>4.9797979797979801</v>
      </c>
      <c r="G336" s="2">
        <f t="shared" ca="1" si="11"/>
        <v>0.19233898098632962</v>
      </c>
    </row>
    <row r="337" spans="1:7" x14ac:dyDescent="0.2">
      <c r="A337">
        <v>336</v>
      </c>
      <c r="B337">
        <f ca="1">_xlfn.BINOM.INV(('Study parameters and results'!$B$3*'Study parameters and results'!$B$6), 'Study parameters and results'!$B$4, RAND())</f>
        <v>64</v>
      </c>
      <c r="C337">
        <f ca="1">_xlfn.BINOM.INV(('Study parameters and results'!$G$17*(1-'Study parameters and results'!$B$6)),'Study parameters and results'!$B$5,RAND())</f>
        <v>74</v>
      </c>
      <c r="D337">
        <f ca="1">('Study parameters and results'!$B$3*'Study parameters and results'!$B$6)-B337</f>
        <v>136</v>
      </c>
      <c r="E337">
        <f ca="1">('Study parameters and results'!$B$3*(1-'Study parameters and results'!$B$6))-C337</f>
        <v>726</v>
      </c>
      <c r="F337" s="2">
        <f t="shared" ca="1" si="10"/>
        <v>4.6168521462639109</v>
      </c>
      <c r="G337" s="2">
        <f t="shared" ca="1" si="11"/>
        <v>0.1945992424402101</v>
      </c>
    </row>
    <row r="338" spans="1:7" x14ac:dyDescent="0.2">
      <c r="A338">
        <v>337</v>
      </c>
      <c r="B338">
        <f ca="1">_xlfn.BINOM.INV(('Study parameters and results'!$B$3*'Study parameters and results'!$B$6), 'Study parameters and results'!$B$4, RAND())</f>
        <v>58</v>
      </c>
      <c r="C338">
        <f ca="1">_xlfn.BINOM.INV(('Study parameters and results'!$G$17*(1-'Study parameters and results'!$B$6)),'Study parameters and results'!$B$5,RAND())</f>
        <v>74</v>
      </c>
      <c r="D338">
        <f ca="1">('Study parameters and results'!$B$3*'Study parameters and results'!$B$6)-B338</f>
        <v>142</v>
      </c>
      <c r="E338">
        <f ca="1">('Study parameters and results'!$B$3*(1-'Study parameters and results'!$B$6))-C338</f>
        <v>726</v>
      </c>
      <c r="F338" s="2">
        <f t="shared" ca="1" si="10"/>
        <v>4.0072325846973733</v>
      </c>
      <c r="G338" s="2">
        <f t="shared" ca="1" si="11"/>
        <v>0.19792563455324491</v>
      </c>
    </row>
    <row r="339" spans="1:7" x14ac:dyDescent="0.2">
      <c r="A339">
        <v>338</v>
      </c>
      <c r="B339">
        <f ca="1">_xlfn.BINOM.INV(('Study parameters and results'!$B$3*'Study parameters and results'!$B$6), 'Study parameters and results'!$B$4, RAND())</f>
        <v>54</v>
      </c>
      <c r="C339">
        <f ca="1">_xlfn.BINOM.INV(('Study parameters and results'!$G$17*(1-'Study parameters and results'!$B$6)),'Study parameters and results'!$B$5,RAND())</f>
        <v>71</v>
      </c>
      <c r="D339">
        <f ca="1">('Study parameters and results'!$B$3*'Study parameters and results'!$B$6)-B339</f>
        <v>146</v>
      </c>
      <c r="E339">
        <f ca="1">('Study parameters and results'!$B$3*(1-'Study parameters and results'!$B$6))-C339</f>
        <v>729</v>
      </c>
      <c r="F339" s="2">
        <f t="shared" ca="1" si="10"/>
        <v>3.7976075631873432</v>
      </c>
      <c r="G339" s="2">
        <f t="shared" ca="1" si="11"/>
        <v>0.20204970364182187</v>
      </c>
    </row>
    <row r="340" spans="1:7" x14ac:dyDescent="0.2">
      <c r="A340">
        <v>339</v>
      </c>
      <c r="B340">
        <f ca="1">_xlfn.BINOM.INV(('Study parameters and results'!$B$3*'Study parameters and results'!$B$6), 'Study parameters and results'!$B$4, RAND())</f>
        <v>55</v>
      </c>
      <c r="C340">
        <f ca="1">_xlfn.BINOM.INV(('Study parameters and results'!$G$17*(1-'Study parameters and results'!$B$6)),'Study parameters and results'!$B$5,RAND())</f>
        <v>77</v>
      </c>
      <c r="D340">
        <f ca="1">('Study parameters and results'!$B$3*'Study parameters and results'!$B$6)-B340</f>
        <v>145</v>
      </c>
      <c r="E340">
        <f ca="1">('Study parameters and results'!$B$3*(1-'Study parameters and results'!$B$6))-C340</f>
        <v>723</v>
      </c>
      <c r="F340" s="2">
        <f t="shared" ca="1" si="10"/>
        <v>3.5615763546798029</v>
      </c>
      <c r="G340" s="2">
        <f t="shared" ca="1" si="11"/>
        <v>0.19861648662037792</v>
      </c>
    </row>
    <row r="341" spans="1:7" x14ac:dyDescent="0.2">
      <c r="A341">
        <v>340</v>
      </c>
      <c r="B341">
        <f ca="1">_xlfn.BINOM.INV(('Study parameters and results'!$B$3*'Study parameters and results'!$B$6), 'Study parameters and results'!$B$4, RAND())</f>
        <v>72</v>
      </c>
      <c r="C341">
        <f ca="1">_xlfn.BINOM.INV(('Study parameters and results'!$G$17*(1-'Study parameters and results'!$B$6)),'Study parameters and results'!$B$5,RAND())</f>
        <v>90</v>
      </c>
      <c r="D341">
        <f ca="1">('Study parameters and results'!$B$3*'Study parameters and results'!$B$6)-B341</f>
        <v>128</v>
      </c>
      <c r="E341">
        <f ca="1">('Study parameters and results'!$B$3*(1-'Study parameters and results'!$B$6))-C341</f>
        <v>710</v>
      </c>
      <c r="F341" s="2">
        <f t="shared" ca="1" si="10"/>
        <v>4.4375</v>
      </c>
      <c r="G341" s="2">
        <f t="shared" ca="1" si="11"/>
        <v>0.18498905563363838</v>
      </c>
    </row>
    <row r="342" spans="1:7" x14ac:dyDescent="0.2">
      <c r="A342">
        <v>341</v>
      </c>
      <c r="B342">
        <f ca="1">_xlfn.BINOM.INV(('Study parameters and results'!$B$3*'Study parameters and results'!$B$6), 'Study parameters and results'!$B$4, RAND())</f>
        <v>60</v>
      </c>
      <c r="C342">
        <f ca="1">_xlfn.BINOM.INV(('Study parameters and results'!$G$17*(1-'Study parameters and results'!$B$6)),'Study parameters and results'!$B$5,RAND())</f>
        <v>81</v>
      </c>
      <c r="D342">
        <f ca="1">('Study parameters and results'!$B$3*'Study parameters and results'!$B$6)-B342</f>
        <v>140</v>
      </c>
      <c r="E342">
        <f ca="1">('Study parameters and results'!$B$3*(1-'Study parameters and results'!$B$6))-C342</f>
        <v>719</v>
      </c>
      <c r="F342" s="2">
        <f t="shared" ca="1" si="10"/>
        <v>3.8042328042328042</v>
      </c>
      <c r="G342" s="2">
        <f t="shared" ca="1" si="11"/>
        <v>0.19376796279574734</v>
      </c>
    </row>
    <row r="343" spans="1:7" x14ac:dyDescent="0.2">
      <c r="A343">
        <v>342</v>
      </c>
      <c r="B343">
        <f ca="1">_xlfn.BINOM.INV(('Study parameters and results'!$B$3*'Study parameters and results'!$B$6), 'Study parameters and results'!$B$4, RAND())</f>
        <v>57</v>
      </c>
      <c r="C343">
        <f ca="1">_xlfn.BINOM.INV(('Study parameters and results'!$G$17*(1-'Study parameters and results'!$B$6)),'Study parameters and results'!$B$5,RAND())</f>
        <v>75</v>
      </c>
      <c r="D343">
        <f ca="1">('Study parameters and results'!$B$3*'Study parameters and results'!$B$6)-B343</f>
        <v>143</v>
      </c>
      <c r="E343">
        <f ca="1">('Study parameters and results'!$B$3*(1-'Study parameters and results'!$B$6))-C343</f>
        <v>725</v>
      </c>
      <c r="F343" s="2">
        <f t="shared" ca="1" si="10"/>
        <v>3.8531468531468529</v>
      </c>
      <c r="G343" s="2">
        <f t="shared" ca="1" si="11"/>
        <v>0.19811489171763622</v>
      </c>
    </row>
    <row r="344" spans="1:7" x14ac:dyDescent="0.2">
      <c r="A344">
        <v>343</v>
      </c>
      <c r="B344">
        <f ca="1">_xlfn.BINOM.INV(('Study parameters and results'!$B$3*'Study parameters and results'!$B$6), 'Study parameters and results'!$B$4, RAND())</f>
        <v>61</v>
      </c>
      <c r="C344">
        <f ca="1">_xlfn.BINOM.INV(('Study parameters and results'!$G$17*(1-'Study parameters and results'!$B$6)),'Study parameters and results'!$B$5,RAND())</f>
        <v>79</v>
      </c>
      <c r="D344">
        <f ca="1">('Study parameters and results'!$B$3*'Study parameters and results'!$B$6)-B344</f>
        <v>139</v>
      </c>
      <c r="E344">
        <f ca="1">('Study parameters and results'!$B$3*(1-'Study parameters and results'!$B$6))-C344</f>
        <v>721</v>
      </c>
      <c r="F344" s="2">
        <f t="shared" ca="1" si="10"/>
        <v>4.005190784081595</v>
      </c>
      <c r="G344" s="2">
        <f t="shared" ca="1" si="11"/>
        <v>0.19399195248097206</v>
      </c>
    </row>
    <row r="345" spans="1:7" x14ac:dyDescent="0.2">
      <c r="A345">
        <v>344</v>
      </c>
      <c r="B345">
        <f ca="1">_xlfn.BINOM.INV(('Study parameters and results'!$B$3*'Study parameters and results'!$B$6), 'Study parameters and results'!$B$4, RAND())</f>
        <v>67</v>
      </c>
      <c r="C345">
        <f ca="1">_xlfn.BINOM.INV(('Study parameters and results'!$G$17*(1-'Study parameters and results'!$B$6)),'Study parameters and results'!$B$5,RAND())</f>
        <v>83</v>
      </c>
      <c r="D345">
        <f ca="1">('Study parameters and results'!$B$3*'Study parameters and results'!$B$6)-B345</f>
        <v>133</v>
      </c>
      <c r="E345">
        <f ca="1">('Study parameters and results'!$B$3*(1-'Study parameters and results'!$B$6))-C345</f>
        <v>717</v>
      </c>
      <c r="F345" s="2">
        <f t="shared" ca="1" si="10"/>
        <v>4.3517528761663193</v>
      </c>
      <c r="G345" s="2">
        <f t="shared" ca="1" si="11"/>
        <v>0.18943881080012065</v>
      </c>
    </row>
    <row r="346" spans="1:7" x14ac:dyDescent="0.2">
      <c r="A346">
        <v>345</v>
      </c>
      <c r="B346">
        <f ca="1">_xlfn.BINOM.INV(('Study parameters and results'!$B$3*'Study parameters and results'!$B$6), 'Study parameters and results'!$B$4, RAND())</f>
        <v>63</v>
      </c>
      <c r="C346">
        <f ca="1">_xlfn.BINOM.INV(('Study parameters and results'!$G$17*(1-'Study parameters and results'!$B$6)),'Study parameters and results'!$B$5,RAND())</f>
        <v>72</v>
      </c>
      <c r="D346">
        <f ca="1">('Study parameters and results'!$B$3*'Study parameters and results'!$B$6)-B346</f>
        <v>137</v>
      </c>
      <c r="E346">
        <f ca="1">('Study parameters and results'!$B$3*(1-'Study parameters and results'!$B$6))-C346</f>
        <v>728</v>
      </c>
      <c r="F346" s="2">
        <f t="shared" ca="1" si="10"/>
        <v>4.6496350364963508</v>
      </c>
      <c r="G346" s="2">
        <f t="shared" ca="1" si="11"/>
        <v>0.19604795639976416</v>
      </c>
    </row>
    <row r="347" spans="1:7" x14ac:dyDescent="0.2">
      <c r="A347">
        <v>346</v>
      </c>
      <c r="B347">
        <f ca="1">_xlfn.BINOM.INV(('Study parameters and results'!$B$3*'Study parameters and results'!$B$6), 'Study parameters and results'!$B$4, RAND())</f>
        <v>62</v>
      </c>
      <c r="C347">
        <f ca="1">_xlfn.BINOM.INV(('Study parameters and results'!$G$17*(1-'Study parameters and results'!$B$6)),'Study parameters and results'!$B$5,RAND())</f>
        <v>71</v>
      </c>
      <c r="D347">
        <f ca="1">('Study parameters and results'!$B$3*'Study parameters and results'!$B$6)-B347</f>
        <v>138</v>
      </c>
      <c r="E347">
        <f ca="1">('Study parameters and results'!$B$3*(1-'Study parameters and results'!$B$6))-C347</f>
        <v>729</v>
      </c>
      <c r="F347" s="2">
        <f t="shared" ca="1" si="10"/>
        <v>4.6129822412737296</v>
      </c>
      <c r="G347" s="2">
        <f t="shared" ca="1" si="11"/>
        <v>0.19705749979230705</v>
      </c>
    </row>
    <row r="348" spans="1:7" x14ac:dyDescent="0.2">
      <c r="A348">
        <v>347</v>
      </c>
      <c r="B348">
        <f ca="1">_xlfn.BINOM.INV(('Study parameters and results'!$B$3*'Study parameters and results'!$B$6), 'Study parameters and results'!$B$4, RAND())</f>
        <v>56</v>
      </c>
      <c r="C348">
        <f ca="1">_xlfn.BINOM.INV(('Study parameters and results'!$G$17*(1-'Study parameters and results'!$B$6)),'Study parameters and results'!$B$5,RAND())</f>
        <v>87</v>
      </c>
      <c r="D348">
        <f ca="1">('Study parameters and results'!$B$3*'Study parameters and results'!$B$6)-B348</f>
        <v>144</v>
      </c>
      <c r="E348">
        <f ca="1">('Study parameters and results'!$B$3*(1-'Study parameters and results'!$B$6))-C348</f>
        <v>713</v>
      </c>
      <c r="F348" s="2">
        <f t="shared" ca="1" si="10"/>
        <v>3.1871008939974459</v>
      </c>
      <c r="G348" s="2">
        <f t="shared" ca="1" si="11"/>
        <v>0.1941606672818417</v>
      </c>
    </row>
    <row r="349" spans="1:7" x14ac:dyDescent="0.2">
      <c r="A349">
        <v>348</v>
      </c>
      <c r="B349">
        <f ca="1">_xlfn.BINOM.INV(('Study parameters and results'!$B$3*'Study parameters and results'!$B$6), 'Study parameters and results'!$B$4, RAND())</f>
        <v>63</v>
      </c>
      <c r="C349">
        <f ca="1">_xlfn.BINOM.INV(('Study parameters and results'!$G$17*(1-'Study parameters and results'!$B$6)),'Study parameters and results'!$B$5,RAND())</f>
        <v>80</v>
      </c>
      <c r="D349">
        <f ca="1">('Study parameters and results'!$B$3*'Study parameters and results'!$B$6)-B349</f>
        <v>137</v>
      </c>
      <c r="E349">
        <f ca="1">('Study parameters and results'!$B$3*(1-'Study parameters and results'!$B$6))-C349</f>
        <v>720</v>
      </c>
      <c r="F349" s="2">
        <f t="shared" ca="1" si="10"/>
        <v>4.1386861313868613</v>
      </c>
      <c r="G349" s="2">
        <f t="shared" ca="1" si="11"/>
        <v>0.19251279135397073</v>
      </c>
    </row>
    <row r="350" spans="1:7" x14ac:dyDescent="0.2">
      <c r="A350">
        <v>349</v>
      </c>
      <c r="B350">
        <f ca="1">_xlfn.BINOM.INV(('Study parameters and results'!$B$3*'Study parameters and results'!$B$6), 'Study parameters and results'!$B$4, RAND())</f>
        <v>53</v>
      </c>
      <c r="C350">
        <f ca="1">_xlfn.BINOM.INV(('Study parameters and results'!$G$17*(1-'Study parameters and results'!$B$6)),'Study parameters and results'!$B$5,RAND())</f>
        <v>72</v>
      </c>
      <c r="D350">
        <f ca="1">('Study parameters and results'!$B$3*'Study parameters and results'!$B$6)-B350</f>
        <v>147</v>
      </c>
      <c r="E350">
        <f ca="1">('Study parameters and results'!$B$3*(1-'Study parameters and results'!$B$6))-C350</f>
        <v>728</v>
      </c>
      <c r="F350" s="2">
        <f t="shared" ca="1" si="10"/>
        <v>3.6455026455026456</v>
      </c>
      <c r="G350" s="2">
        <f t="shared" ca="1" si="11"/>
        <v>0.20231945254782727</v>
      </c>
    </row>
    <row r="351" spans="1:7" x14ac:dyDescent="0.2">
      <c r="A351">
        <v>350</v>
      </c>
      <c r="B351">
        <f ca="1">_xlfn.BINOM.INV(('Study parameters and results'!$B$3*'Study parameters and results'!$B$6), 'Study parameters and results'!$B$4, RAND())</f>
        <v>64</v>
      </c>
      <c r="C351">
        <f ca="1">_xlfn.BINOM.INV(('Study parameters and results'!$G$17*(1-'Study parameters and results'!$B$6)),'Study parameters and results'!$B$5,RAND())</f>
        <v>74</v>
      </c>
      <c r="D351">
        <f ca="1">('Study parameters and results'!$B$3*'Study parameters and results'!$B$6)-B351</f>
        <v>136</v>
      </c>
      <c r="E351">
        <f ca="1">('Study parameters and results'!$B$3*(1-'Study parameters and results'!$B$6))-C351</f>
        <v>726</v>
      </c>
      <c r="F351" s="2">
        <f t="shared" ca="1" si="10"/>
        <v>4.6168521462639109</v>
      </c>
      <c r="G351" s="2">
        <f t="shared" ca="1" si="11"/>
        <v>0.1945992424402101</v>
      </c>
    </row>
    <row r="352" spans="1:7" x14ac:dyDescent="0.2">
      <c r="A352">
        <v>351</v>
      </c>
      <c r="B352">
        <f ca="1">_xlfn.BINOM.INV(('Study parameters and results'!$B$3*'Study parameters and results'!$B$6), 'Study parameters and results'!$B$4, RAND())</f>
        <v>59</v>
      </c>
      <c r="C352">
        <f ca="1">_xlfn.BINOM.INV(('Study parameters and results'!$G$17*(1-'Study parameters and results'!$B$6)),'Study parameters and results'!$B$5,RAND())</f>
        <v>72</v>
      </c>
      <c r="D352">
        <f ca="1">('Study parameters and results'!$B$3*'Study parameters and results'!$B$6)-B352</f>
        <v>141</v>
      </c>
      <c r="E352">
        <f ca="1">('Study parameters and results'!$B$3*(1-'Study parameters and results'!$B$6))-C352</f>
        <v>728</v>
      </c>
      <c r="F352" s="2">
        <f t="shared" ca="1" si="10"/>
        <v>4.2308904649330179</v>
      </c>
      <c r="G352" s="2">
        <f t="shared" ca="1" si="11"/>
        <v>0.19825202744599721</v>
      </c>
    </row>
    <row r="353" spans="1:7" x14ac:dyDescent="0.2">
      <c r="A353">
        <v>352</v>
      </c>
      <c r="B353">
        <f ca="1">_xlfn.BINOM.INV(('Study parameters and results'!$B$3*'Study parameters and results'!$B$6), 'Study parameters and results'!$B$4, RAND())</f>
        <v>68</v>
      </c>
      <c r="C353">
        <f ca="1">_xlfn.BINOM.INV(('Study parameters and results'!$G$17*(1-'Study parameters and results'!$B$6)),'Study parameters and results'!$B$5,RAND())</f>
        <v>87</v>
      </c>
      <c r="D353">
        <f ca="1">('Study parameters and results'!$B$3*'Study parameters and results'!$B$6)-B353</f>
        <v>132</v>
      </c>
      <c r="E353">
        <f ca="1">('Study parameters and results'!$B$3*(1-'Study parameters and results'!$B$6))-C353</f>
        <v>713</v>
      </c>
      <c r="F353" s="2">
        <f t="shared" ca="1" si="10"/>
        <v>4.2218739115290838</v>
      </c>
      <c r="G353" s="2">
        <f t="shared" ca="1" si="11"/>
        <v>0.18755910360854652</v>
      </c>
    </row>
    <row r="354" spans="1:7" x14ac:dyDescent="0.2">
      <c r="A354">
        <v>353</v>
      </c>
      <c r="B354">
        <f ca="1">_xlfn.BINOM.INV(('Study parameters and results'!$B$3*'Study parameters and results'!$B$6), 'Study parameters and results'!$B$4, RAND())</f>
        <v>59</v>
      </c>
      <c r="C354">
        <f ca="1">_xlfn.BINOM.INV(('Study parameters and results'!$G$17*(1-'Study parameters and results'!$B$6)),'Study parameters and results'!$B$5,RAND())</f>
        <v>72</v>
      </c>
      <c r="D354">
        <f ca="1">('Study parameters and results'!$B$3*'Study parameters and results'!$B$6)-B354</f>
        <v>141</v>
      </c>
      <c r="E354">
        <f ca="1">('Study parameters and results'!$B$3*(1-'Study parameters and results'!$B$6))-C354</f>
        <v>728</v>
      </c>
      <c r="F354" s="2">
        <f t="shared" ca="1" si="10"/>
        <v>4.2308904649330179</v>
      </c>
      <c r="G354" s="2">
        <f t="shared" ca="1" si="11"/>
        <v>0.19825202744599721</v>
      </c>
    </row>
    <row r="355" spans="1:7" x14ac:dyDescent="0.2">
      <c r="A355">
        <v>354</v>
      </c>
      <c r="B355">
        <f ca="1">_xlfn.BINOM.INV(('Study parameters and results'!$B$3*'Study parameters and results'!$B$6), 'Study parameters and results'!$B$4, RAND())</f>
        <v>67</v>
      </c>
      <c r="C355">
        <f ca="1">_xlfn.BINOM.INV(('Study parameters and results'!$G$17*(1-'Study parameters and results'!$B$6)),'Study parameters and results'!$B$5,RAND())</f>
        <v>68</v>
      </c>
      <c r="D355">
        <f ca="1">('Study parameters and results'!$B$3*'Study parameters and results'!$B$6)-B355</f>
        <v>133</v>
      </c>
      <c r="E355">
        <f ca="1">('Study parameters and results'!$B$3*(1-'Study parameters and results'!$B$6))-C355</f>
        <v>732</v>
      </c>
      <c r="F355" s="2">
        <f t="shared" ca="1" si="10"/>
        <v>5.4228217602830604</v>
      </c>
      <c r="G355" s="2">
        <f t="shared" ca="1" si="11"/>
        <v>0.19625537622783731</v>
      </c>
    </row>
    <row r="356" spans="1:7" x14ac:dyDescent="0.2">
      <c r="A356">
        <v>355</v>
      </c>
      <c r="B356">
        <f ca="1">_xlfn.BINOM.INV(('Study parameters and results'!$B$3*'Study parameters and results'!$B$6), 'Study parameters and results'!$B$4, RAND())</f>
        <v>66</v>
      </c>
      <c r="C356">
        <f ca="1">_xlfn.BINOM.INV(('Study parameters and results'!$G$17*(1-'Study parameters and results'!$B$6)),'Study parameters and results'!$B$5,RAND())</f>
        <v>73</v>
      </c>
      <c r="D356">
        <f ca="1">('Study parameters and results'!$B$3*'Study parameters and results'!$B$6)-B356</f>
        <v>134</v>
      </c>
      <c r="E356">
        <f ca="1">('Study parameters and results'!$B$3*(1-'Study parameters and results'!$B$6))-C356</f>
        <v>727</v>
      </c>
      <c r="F356" s="2">
        <f t="shared" ca="1" si="10"/>
        <v>4.9051318748722137</v>
      </c>
      <c r="G356" s="2">
        <f t="shared" ca="1" si="11"/>
        <v>0.19413486980472505</v>
      </c>
    </row>
    <row r="357" spans="1:7" x14ac:dyDescent="0.2">
      <c r="A357">
        <v>356</v>
      </c>
      <c r="B357">
        <f ca="1">_xlfn.BINOM.INV(('Study parameters and results'!$B$3*'Study parameters and results'!$B$6), 'Study parameters and results'!$B$4, RAND())</f>
        <v>69</v>
      </c>
      <c r="C357">
        <f ca="1">_xlfn.BINOM.INV(('Study parameters and results'!$G$17*(1-'Study parameters and results'!$B$6)),'Study parameters and results'!$B$5,RAND())</f>
        <v>97</v>
      </c>
      <c r="D357">
        <f ca="1">('Study parameters and results'!$B$3*'Study parameters and results'!$B$6)-B357</f>
        <v>131</v>
      </c>
      <c r="E357">
        <f ca="1">('Study parameters and results'!$B$3*(1-'Study parameters and results'!$B$6))-C357</f>
        <v>703</v>
      </c>
      <c r="F357" s="2">
        <f t="shared" ca="1" si="10"/>
        <v>3.8173447705988828</v>
      </c>
      <c r="G357" s="2">
        <f t="shared" ca="1" si="11"/>
        <v>0.18400569248436049</v>
      </c>
    </row>
    <row r="358" spans="1:7" x14ac:dyDescent="0.2">
      <c r="A358">
        <v>357</v>
      </c>
      <c r="B358">
        <f ca="1">_xlfn.BINOM.INV(('Study parameters and results'!$B$3*'Study parameters and results'!$B$6), 'Study parameters and results'!$B$4, RAND())</f>
        <v>62</v>
      </c>
      <c r="C358">
        <f ca="1">_xlfn.BINOM.INV(('Study parameters and results'!$G$17*(1-'Study parameters and results'!$B$6)),'Study parameters and results'!$B$5,RAND())</f>
        <v>68</v>
      </c>
      <c r="D358">
        <f ca="1">('Study parameters and results'!$B$3*'Study parameters and results'!$B$6)-B358</f>
        <v>138</v>
      </c>
      <c r="E358">
        <f ca="1">('Study parameters and results'!$B$3*(1-'Study parameters and results'!$B$6))-C358</f>
        <v>732</v>
      </c>
      <c r="F358" s="2">
        <f t="shared" ca="1" si="10"/>
        <v>4.836317135549872</v>
      </c>
      <c r="G358" s="2">
        <f t="shared" ca="1" si="11"/>
        <v>0.19861372470496377</v>
      </c>
    </row>
    <row r="359" spans="1:7" x14ac:dyDescent="0.2">
      <c r="A359">
        <v>358</v>
      </c>
      <c r="B359">
        <f ca="1">_xlfn.BINOM.INV(('Study parameters and results'!$B$3*'Study parameters and results'!$B$6), 'Study parameters and results'!$B$4, RAND())</f>
        <v>60</v>
      </c>
      <c r="C359">
        <f ca="1">_xlfn.BINOM.INV(('Study parameters and results'!$G$17*(1-'Study parameters and results'!$B$6)),'Study parameters and results'!$B$5,RAND())</f>
        <v>68</v>
      </c>
      <c r="D359">
        <f ca="1">('Study parameters and results'!$B$3*'Study parameters and results'!$B$6)-B359</f>
        <v>140</v>
      </c>
      <c r="E359">
        <f ca="1">('Study parameters and results'!$B$3*(1-'Study parameters and results'!$B$6))-C359</f>
        <v>732</v>
      </c>
      <c r="F359" s="2">
        <f t="shared" ca="1" si="10"/>
        <v>4.6134453781512601</v>
      </c>
      <c r="G359" s="2">
        <f t="shared" ca="1" si="11"/>
        <v>0.19970359631474899</v>
      </c>
    </row>
    <row r="360" spans="1:7" x14ac:dyDescent="0.2">
      <c r="A360">
        <v>359</v>
      </c>
      <c r="B360">
        <f ca="1">_xlfn.BINOM.INV(('Study parameters and results'!$B$3*'Study parameters and results'!$B$6), 'Study parameters and results'!$B$4, RAND())</f>
        <v>72</v>
      </c>
      <c r="C360">
        <f ca="1">_xlfn.BINOM.INV(('Study parameters and results'!$G$17*(1-'Study parameters and results'!$B$6)),'Study parameters and results'!$B$5,RAND())</f>
        <v>88</v>
      </c>
      <c r="D360">
        <f ca="1">('Study parameters and results'!$B$3*'Study parameters and results'!$B$6)-B360</f>
        <v>128</v>
      </c>
      <c r="E360">
        <f ca="1">('Study parameters and results'!$B$3*(1-'Study parameters and results'!$B$6))-C360</f>
        <v>712</v>
      </c>
      <c r="F360" s="2">
        <f t="shared" ca="1" si="10"/>
        <v>4.5511363636363642</v>
      </c>
      <c r="G360" s="2">
        <f t="shared" ca="1" si="11"/>
        <v>0.1856596876937687</v>
      </c>
    </row>
    <row r="361" spans="1:7" x14ac:dyDescent="0.2">
      <c r="A361">
        <v>360</v>
      </c>
      <c r="B361">
        <f ca="1">_xlfn.BINOM.INV(('Study parameters and results'!$B$3*'Study parameters and results'!$B$6), 'Study parameters and results'!$B$4, RAND())</f>
        <v>62</v>
      </c>
      <c r="C361">
        <f ca="1">_xlfn.BINOM.INV(('Study parameters and results'!$G$17*(1-'Study parameters and results'!$B$6)),'Study parameters and results'!$B$5,RAND())</f>
        <v>107</v>
      </c>
      <c r="D361">
        <f ca="1">('Study parameters and results'!$B$3*'Study parameters and results'!$B$6)-B361</f>
        <v>138</v>
      </c>
      <c r="E361">
        <f ca="1">('Study parameters and results'!$B$3*(1-'Study parameters and results'!$B$6))-C361</f>
        <v>693</v>
      </c>
      <c r="F361" s="2">
        <f t="shared" ca="1" si="10"/>
        <v>2.9097927671678181</v>
      </c>
      <c r="G361" s="2">
        <f t="shared" ca="1" si="11"/>
        <v>0.18483561590013847</v>
      </c>
    </row>
    <row r="362" spans="1:7" x14ac:dyDescent="0.2">
      <c r="A362">
        <v>361</v>
      </c>
      <c r="B362">
        <f ca="1">_xlfn.BINOM.INV(('Study parameters and results'!$B$3*'Study parameters and results'!$B$6), 'Study parameters and results'!$B$4, RAND())</f>
        <v>48</v>
      </c>
      <c r="C362">
        <f ca="1">_xlfn.BINOM.INV(('Study parameters and results'!$G$17*(1-'Study parameters and results'!$B$6)),'Study parameters and results'!$B$5,RAND())</f>
        <v>78</v>
      </c>
      <c r="D362">
        <f ca="1">('Study parameters and results'!$B$3*'Study parameters and results'!$B$6)-B362</f>
        <v>152</v>
      </c>
      <c r="E362">
        <f ca="1">('Study parameters and results'!$B$3*(1-'Study parameters and results'!$B$6))-C362</f>
        <v>722</v>
      </c>
      <c r="F362" s="2">
        <f t="shared" ca="1" si="10"/>
        <v>2.9230769230769229</v>
      </c>
      <c r="G362" s="2">
        <f t="shared" ca="1" si="11"/>
        <v>0.20400449767961917</v>
      </c>
    </row>
    <row r="363" spans="1:7" x14ac:dyDescent="0.2">
      <c r="A363">
        <v>362</v>
      </c>
      <c r="B363">
        <f ca="1">_xlfn.BINOM.INV(('Study parameters and results'!$B$3*'Study parameters and results'!$B$6), 'Study parameters and results'!$B$4, RAND())</f>
        <v>79</v>
      </c>
      <c r="C363">
        <f ca="1">_xlfn.BINOM.INV(('Study parameters and results'!$G$17*(1-'Study parameters and results'!$B$6)),'Study parameters and results'!$B$5,RAND())</f>
        <v>77</v>
      </c>
      <c r="D363">
        <f ca="1">('Study parameters and results'!$B$3*'Study parameters and results'!$B$6)-B363</f>
        <v>121</v>
      </c>
      <c r="E363">
        <f ca="1">('Study parameters and results'!$B$3*(1-'Study parameters and results'!$B$6))-C363</f>
        <v>723</v>
      </c>
      <c r="F363" s="2">
        <f t="shared" ca="1" si="10"/>
        <v>6.1304067832993461</v>
      </c>
      <c r="G363" s="2">
        <f t="shared" ca="1" si="11"/>
        <v>0.1878638589763483</v>
      </c>
    </row>
    <row r="364" spans="1:7" x14ac:dyDescent="0.2">
      <c r="A364">
        <v>363</v>
      </c>
      <c r="B364">
        <f ca="1">_xlfn.BINOM.INV(('Study parameters and results'!$B$3*'Study parameters and results'!$B$6), 'Study parameters and results'!$B$4, RAND())</f>
        <v>59</v>
      </c>
      <c r="C364">
        <f ca="1">_xlfn.BINOM.INV(('Study parameters and results'!$G$17*(1-'Study parameters and results'!$B$6)),'Study parameters and results'!$B$5,RAND())</f>
        <v>91</v>
      </c>
      <c r="D364">
        <f ca="1">('Study parameters and results'!$B$3*'Study parameters and results'!$B$6)-B364</f>
        <v>141</v>
      </c>
      <c r="E364">
        <f ca="1">('Study parameters and results'!$B$3*(1-'Study parameters and results'!$B$6))-C364</f>
        <v>709</v>
      </c>
      <c r="F364" s="2">
        <f t="shared" ca="1" si="10"/>
        <v>3.2601511963214094</v>
      </c>
      <c r="G364" s="2">
        <f t="shared" ca="1" si="11"/>
        <v>0.19089473368452878</v>
      </c>
    </row>
    <row r="365" spans="1:7" x14ac:dyDescent="0.2">
      <c r="A365">
        <v>364</v>
      </c>
      <c r="B365">
        <f ca="1">_xlfn.BINOM.INV(('Study parameters and results'!$B$3*'Study parameters and results'!$B$6), 'Study parameters and results'!$B$4, RAND())</f>
        <v>67</v>
      </c>
      <c r="C365">
        <f ca="1">_xlfn.BINOM.INV(('Study parameters and results'!$G$17*(1-'Study parameters and results'!$B$6)),'Study parameters and results'!$B$5,RAND())</f>
        <v>72</v>
      </c>
      <c r="D365">
        <f ca="1">('Study parameters and results'!$B$3*'Study parameters and results'!$B$6)-B365</f>
        <v>133</v>
      </c>
      <c r="E365">
        <f ca="1">('Study parameters and results'!$B$3*(1-'Study parameters and results'!$B$6))-C365</f>
        <v>728</v>
      </c>
      <c r="F365" s="2">
        <f t="shared" ca="1" si="10"/>
        <v>5.0935672514619892</v>
      </c>
      <c r="G365" s="2">
        <f t="shared" ca="1" si="11"/>
        <v>0.19418209337970591</v>
      </c>
    </row>
    <row r="366" spans="1:7" x14ac:dyDescent="0.2">
      <c r="A366">
        <v>365</v>
      </c>
      <c r="B366">
        <f ca="1">_xlfn.BINOM.INV(('Study parameters and results'!$B$3*'Study parameters and results'!$B$6), 'Study parameters and results'!$B$4, RAND())</f>
        <v>58</v>
      </c>
      <c r="C366">
        <f ca="1">_xlfn.BINOM.INV(('Study parameters and results'!$G$17*(1-'Study parameters and results'!$B$6)),'Study parameters and results'!$B$5,RAND())</f>
        <v>78</v>
      </c>
      <c r="D366">
        <f ca="1">('Study parameters and results'!$B$3*'Study parameters and results'!$B$6)-B366</f>
        <v>142</v>
      </c>
      <c r="E366">
        <f ca="1">('Study parameters and results'!$B$3*(1-'Study parameters and results'!$B$6))-C366</f>
        <v>722</v>
      </c>
      <c r="F366" s="2">
        <f t="shared" ca="1" si="10"/>
        <v>3.7807872878295417</v>
      </c>
      <c r="G366" s="2">
        <f t="shared" ca="1" si="11"/>
        <v>0.19618661321107245</v>
      </c>
    </row>
    <row r="367" spans="1:7" x14ac:dyDescent="0.2">
      <c r="A367">
        <v>366</v>
      </c>
      <c r="B367">
        <f ca="1">_xlfn.BINOM.INV(('Study parameters and results'!$B$3*'Study parameters and results'!$B$6), 'Study parameters and results'!$B$4, RAND())</f>
        <v>57</v>
      </c>
      <c r="C367">
        <f ca="1">_xlfn.BINOM.INV(('Study parameters and results'!$G$17*(1-'Study parameters and results'!$B$6)),'Study parameters and results'!$B$5,RAND())</f>
        <v>78</v>
      </c>
      <c r="D367">
        <f ca="1">('Study parameters and results'!$B$3*'Study parameters and results'!$B$6)-B367</f>
        <v>143</v>
      </c>
      <c r="E367">
        <f ca="1">('Study parameters and results'!$B$3*(1-'Study parameters and results'!$B$6))-C367</f>
        <v>722</v>
      </c>
      <c r="F367" s="2">
        <f t="shared" ca="1" si="10"/>
        <v>3.6896180742334588</v>
      </c>
      <c r="G367" s="2">
        <f t="shared" ca="1" si="11"/>
        <v>0.19683094526493836</v>
      </c>
    </row>
    <row r="368" spans="1:7" x14ac:dyDescent="0.2">
      <c r="A368">
        <v>367</v>
      </c>
      <c r="B368">
        <f ca="1">_xlfn.BINOM.INV(('Study parameters and results'!$B$3*'Study parameters and results'!$B$6), 'Study parameters and results'!$B$4, RAND())</f>
        <v>62</v>
      </c>
      <c r="C368">
        <f ca="1">_xlfn.BINOM.INV(('Study parameters and results'!$G$17*(1-'Study parameters and results'!$B$6)),'Study parameters and results'!$B$5,RAND())</f>
        <v>71</v>
      </c>
      <c r="D368">
        <f ca="1">('Study parameters and results'!$B$3*'Study parameters and results'!$B$6)-B368</f>
        <v>138</v>
      </c>
      <c r="E368">
        <f ca="1">('Study parameters and results'!$B$3*(1-'Study parameters and results'!$B$6))-C368</f>
        <v>729</v>
      </c>
      <c r="F368" s="2">
        <f t="shared" ca="1" si="10"/>
        <v>4.6129822412737296</v>
      </c>
      <c r="G368" s="2">
        <f t="shared" ca="1" si="11"/>
        <v>0.19705749979230705</v>
      </c>
    </row>
    <row r="369" spans="1:7" x14ac:dyDescent="0.2">
      <c r="A369">
        <v>368</v>
      </c>
      <c r="B369">
        <f ca="1">_xlfn.BINOM.INV(('Study parameters and results'!$B$3*'Study parameters and results'!$B$6), 'Study parameters and results'!$B$4, RAND())</f>
        <v>62</v>
      </c>
      <c r="C369">
        <f ca="1">_xlfn.BINOM.INV(('Study parameters and results'!$G$17*(1-'Study parameters and results'!$B$6)),'Study parameters and results'!$B$5,RAND())</f>
        <v>82</v>
      </c>
      <c r="D369">
        <f ca="1">('Study parameters and results'!$B$3*'Study parameters and results'!$B$6)-B369</f>
        <v>138</v>
      </c>
      <c r="E369">
        <f ca="1">('Study parameters and results'!$B$3*(1-'Study parameters and results'!$B$6))-C369</f>
        <v>718</v>
      </c>
      <c r="F369" s="2">
        <f t="shared" ca="1" si="10"/>
        <v>3.9338989042064334</v>
      </c>
      <c r="G369" s="2">
        <f t="shared" ca="1" si="11"/>
        <v>0.19225839040480228</v>
      </c>
    </row>
    <row r="370" spans="1:7" x14ac:dyDescent="0.2">
      <c r="A370">
        <v>369</v>
      </c>
      <c r="B370">
        <f ca="1">_xlfn.BINOM.INV(('Study parameters and results'!$B$3*'Study parameters and results'!$B$6), 'Study parameters and results'!$B$4, RAND())</f>
        <v>70</v>
      </c>
      <c r="C370">
        <f ca="1">_xlfn.BINOM.INV(('Study parameters and results'!$G$17*(1-'Study parameters and results'!$B$6)),'Study parameters and results'!$B$5,RAND())</f>
        <v>81</v>
      </c>
      <c r="D370">
        <f ca="1">('Study parameters and results'!$B$3*'Study parameters and results'!$B$6)-B370</f>
        <v>130</v>
      </c>
      <c r="E370">
        <f ca="1">('Study parameters and results'!$B$3*(1-'Study parameters and results'!$B$6))-C370</f>
        <v>719</v>
      </c>
      <c r="F370" s="2">
        <f t="shared" ca="1" si="10"/>
        <v>4.7796771130104458</v>
      </c>
      <c r="G370" s="2">
        <f t="shared" ca="1" si="11"/>
        <v>0.18898286053108704</v>
      </c>
    </row>
    <row r="371" spans="1:7" x14ac:dyDescent="0.2">
      <c r="A371">
        <v>370</v>
      </c>
      <c r="B371">
        <f ca="1">_xlfn.BINOM.INV(('Study parameters and results'!$B$3*'Study parameters and results'!$B$6), 'Study parameters and results'!$B$4, RAND())</f>
        <v>51</v>
      </c>
      <c r="C371">
        <f ca="1">_xlfn.BINOM.INV(('Study parameters and results'!$G$17*(1-'Study parameters and results'!$B$6)),'Study parameters and results'!$B$5,RAND())</f>
        <v>67</v>
      </c>
      <c r="D371">
        <f ca="1">('Study parameters and results'!$B$3*'Study parameters and results'!$B$6)-B371</f>
        <v>149</v>
      </c>
      <c r="E371">
        <f ca="1">('Study parameters and results'!$B$3*(1-'Study parameters and results'!$B$6))-C371</f>
        <v>733</v>
      </c>
      <c r="F371" s="2">
        <f t="shared" ca="1" si="10"/>
        <v>3.7446659320845437</v>
      </c>
      <c r="G371" s="2">
        <f t="shared" ca="1" si="11"/>
        <v>0.20641919035732773</v>
      </c>
    </row>
    <row r="372" spans="1:7" x14ac:dyDescent="0.2">
      <c r="A372">
        <v>371</v>
      </c>
      <c r="B372">
        <f ca="1">_xlfn.BINOM.INV(('Study parameters and results'!$B$3*'Study parameters and results'!$B$6), 'Study parameters and results'!$B$4, RAND())</f>
        <v>63</v>
      </c>
      <c r="C372">
        <f ca="1">_xlfn.BINOM.INV(('Study parameters and results'!$G$17*(1-'Study parameters and results'!$B$6)),'Study parameters and results'!$B$5,RAND())</f>
        <v>73</v>
      </c>
      <c r="D372">
        <f ca="1">('Study parameters and results'!$B$3*'Study parameters and results'!$B$6)-B372</f>
        <v>137</v>
      </c>
      <c r="E372">
        <f ca="1">('Study parameters and results'!$B$3*(1-'Study parameters and results'!$B$6))-C372</f>
        <v>727</v>
      </c>
      <c r="F372" s="2">
        <f t="shared" ca="1" si="10"/>
        <v>4.5796420357964207</v>
      </c>
      <c r="G372" s="2">
        <f t="shared" ca="1" si="11"/>
        <v>0.19556694992106102</v>
      </c>
    </row>
    <row r="373" spans="1:7" x14ac:dyDescent="0.2">
      <c r="A373">
        <v>372</v>
      </c>
      <c r="B373">
        <f ca="1">_xlfn.BINOM.INV(('Study parameters and results'!$B$3*'Study parameters and results'!$B$6), 'Study parameters and results'!$B$4, RAND())</f>
        <v>60</v>
      </c>
      <c r="C373">
        <f ca="1">_xlfn.BINOM.INV(('Study parameters and results'!$G$17*(1-'Study parameters and results'!$B$6)),'Study parameters and results'!$B$5,RAND())</f>
        <v>75</v>
      </c>
      <c r="D373">
        <f ca="1">('Study parameters and results'!$B$3*'Study parameters and results'!$B$6)-B373</f>
        <v>140</v>
      </c>
      <c r="E373">
        <f ca="1">('Study parameters and results'!$B$3*(1-'Study parameters and results'!$B$6))-C373</f>
        <v>725</v>
      </c>
      <c r="F373" s="2">
        <f t="shared" ca="1" si="10"/>
        <v>4.1428571428571423</v>
      </c>
      <c r="G373" s="2">
        <f t="shared" ca="1" si="11"/>
        <v>0.19627064856387652</v>
      </c>
    </row>
    <row r="374" spans="1:7" x14ac:dyDescent="0.2">
      <c r="A374">
        <v>373</v>
      </c>
      <c r="B374">
        <f ca="1">_xlfn.BINOM.INV(('Study parameters and results'!$B$3*'Study parameters and results'!$B$6), 'Study parameters and results'!$B$4, RAND())</f>
        <v>52</v>
      </c>
      <c r="C374">
        <f ca="1">_xlfn.BINOM.INV(('Study parameters and results'!$G$17*(1-'Study parameters and results'!$B$6)),'Study parameters and results'!$B$5,RAND())</f>
        <v>75</v>
      </c>
      <c r="D374">
        <f ca="1">('Study parameters and results'!$B$3*'Study parameters and results'!$B$6)-B374</f>
        <v>148</v>
      </c>
      <c r="E374">
        <f ca="1">('Study parameters and results'!$B$3*(1-'Study parameters and results'!$B$6))-C374</f>
        <v>725</v>
      </c>
      <c r="F374" s="2">
        <f t="shared" ca="1" si="10"/>
        <v>3.3963963963963968</v>
      </c>
      <c r="G374" s="2">
        <f t="shared" ca="1" si="11"/>
        <v>0.2017428305186752</v>
      </c>
    </row>
    <row r="375" spans="1:7" x14ac:dyDescent="0.2">
      <c r="A375">
        <v>374</v>
      </c>
      <c r="B375">
        <f ca="1">_xlfn.BINOM.INV(('Study parameters and results'!$B$3*'Study parameters and results'!$B$6), 'Study parameters and results'!$B$4, RAND())</f>
        <v>61</v>
      </c>
      <c r="C375">
        <f ca="1">_xlfn.BINOM.INV(('Study parameters and results'!$G$17*(1-'Study parameters and results'!$B$6)),'Study parameters and results'!$B$5,RAND())</f>
        <v>75</v>
      </c>
      <c r="D375">
        <f ca="1">('Study parameters and results'!$B$3*'Study parameters and results'!$B$6)-B375</f>
        <v>139</v>
      </c>
      <c r="E375">
        <f ca="1">('Study parameters and results'!$B$3*(1-'Study parameters and results'!$B$6))-C375</f>
        <v>725</v>
      </c>
      <c r="F375" s="2">
        <f t="shared" ca="1" si="10"/>
        <v>4.2422062350119907</v>
      </c>
      <c r="G375" s="2">
        <f t="shared" ca="1" si="11"/>
        <v>0.19570470332985943</v>
      </c>
    </row>
    <row r="376" spans="1:7" x14ac:dyDescent="0.2">
      <c r="A376">
        <v>375</v>
      </c>
      <c r="B376">
        <f ca="1">_xlfn.BINOM.INV(('Study parameters and results'!$B$3*'Study parameters and results'!$B$6), 'Study parameters and results'!$B$4, RAND())</f>
        <v>65</v>
      </c>
      <c r="C376">
        <f ca="1">_xlfn.BINOM.INV(('Study parameters and results'!$G$17*(1-'Study parameters and results'!$B$6)),'Study parameters and results'!$B$5,RAND())</f>
        <v>89</v>
      </c>
      <c r="D376">
        <f ca="1">('Study parameters and results'!$B$3*'Study parameters and results'!$B$6)-B376</f>
        <v>135</v>
      </c>
      <c r="E376">
        <f ca="1">('Study parameters and results'!$B$3*(1-'Study parameters and results'!$B$6))-C376</f>
        <v>711</v>
      </c>
      <c r="F376" s="2">
        <f t="shared" ca="1" si="10"/>
        <v>3.8464419475655425</v>
      </c>
      <c r="G376" s="2">
        <f t="shared" ca="1" si="11"/>
        <v>0.18824039845129606</v>
      </c>
    </row>
    <row r="377" spans="1:7" x14ac:dyDescent="0.2">
      <c r="A377">
        <v>376</v>
      </c>
      <c r="B377">
        <f ca="1">_xlfn.BINOM.INV(('Study parameters and results'!$B$3*'Study parameters and results'!$B$6), 'Study parameters and results'!$B$4, RAND())</f>
        <v>60</v>
      </c>
      <c r="C377">
        <f ca="1">_xlfn.BINOM.INV(('Study parameters and results'!$G$17*(1-'Study parameters and results'!$B$6)),'Study parameters and results'!$B$5,RAND())</f>
        <v>75</v>
      </c>
      <c r="D377">
        <f ca="1">('Study parameters and results'!$B$3*'Study parameters and results'!$B$6)-B377</f>
        <v>140</v>
      </c>
      <c r="E377">
        <f ca="1">('Study parameters and results'!$B$3*(1-'Study parameters and results'!$B$6))-C377</f>
        <v>725</v>
      </c>
      <c r="F377" s="2">
        <f t="shared" ca="1" si="10"/>
        <v>4.1428571428571423</v>
      </c>
      <c r="G377" s="2">
        <f t="shared" ca="1" si="11"/>
        <v>0.19627064856387652</v>
      </c>
    </row>
    <row r="378" spans="1:7" x14ac:dyDescent="0.2">
      <c r="A378">
        <v>377</v>
      </c>
      <c r="B378">
        <f ca="1">_xlfn.BINOM.INV(('Study parameters and results'!$B$3*'Study parameters and results'!$B$6), 'Study parameters and results'!$B$4, RAND())</f>
        <v>65</v>
      </c>
      <c r="C378">
        <f ca="1">_xlfn.BINOM.INV(('Study parameters and results'!$G$17*(1-'Study parameters and results'!$B$6)),'Study parameters and results'!$B$5,RAND())</f>
        <v>75</v>
      </c>
      <c r="D378">
        <f ca="1">('Study parameters and results'!$B$3*'Study parameters and results'!$B$6)-B378</f>
        <v>135</v>
      </c>
      <c r="E378">
        <f ca="1">('Study parameters and results'!$B$3*(1-'Study parameters and results'!$B$6))-C378</f>
        <v>725</v>
      </c>
      <c r="F378" s="2">
        <f t="shared" ca="1" si="10"/>
        <v>4.6543209876543212</v>
      </c>
      <c r="G378" s="2">
        <f t="shared" ca="1" si="11"/>
        <v>0.19366121570976391</v>
      </c>
    </row>
    <row r="379" spans="1:7" x14ac:dyDescent="0.2">
      <c r="A379">
        <v>378</v>
      </c>
      <c r="B379">
        <f ca="1">_xlfn.BINOM.INV(('Study parameters and results'!$B$3*'Study parameters and results'!$B$6), 'Study parameters and results'!$B$4, RAND())</f>
        <v>69</v>
      </c>
      <c r="C379">
        <f ca="1">_xlfn.BINOM.INV(('Study parameters and results'!$G$17*(1-'Study parameters and results'!$B$6)),'Study parameters and results'!$B$5,RAND())</f>
        <v>95</v>
      </c>
      <c r="D379">
        <f ca="1">('Study parameters and results'!$B$3*'Study parameters and results'!$B$6)-B379</f>
        <v>131</v>
      </c>
      <c r="E379">
        <f ca="1">('Study parameters and results'!$B$3*(1-'Study parameters and results'!$B$6))-C379</f>
        <v>705</v>
      </c>
      <c r="F379" s="2">
        <f t="shared" ca="1" si="10"/>
        <v>3.9087987143431095</v>
      </c>
      <c r="G379" s="2">
        <f t="shared" ca="1" si="11"/>
        <v>0.18458357704637129</v>
      </c>
    </row>
    <row r="380" spans="1:7" x14ac:dyDescent="0.2">
      <c r="A380">
        <v>379</v>
      </c>
      <c r="B380">
        <f ca="1">_xlfn.BINOM.INV(('Study parameters and results'!$B$3*'Study parameters and results'!$B$6), 'Study parameters and results'!$B$4, RAND())</f>
        <v>68</v>
      </c>
      <c r="C380">
        <f ca="1">_xlfn.BINOM.INV(('Study parameters and results'!$G$17*(1-'Study parameters and results'!$B$6)),'Study parameters and results'!$B$5,RAND())</f>
        <v>85</v>
      </c>
      <c r="D380">
        <f ca="1">('Study parameters and results'!$B$3*'Study parameters and results'!$B$6)-B380</f>
        <v>132</v>
      </c>
      <c r="E380">
        <f ca="1">('Study parameters and results'!$B$3*(1-'Study parameters and results'!$B$6))-C380</f>
        <v>715</v>
      </c>
      <c r="F380" s="2">
        <f t="shared" ca="1" si="10"/>
        <v>4.333333333333333</v>
      </c>
      <c r="G380" s="2">
        <f t="shared" ca="1" si="11"/>
        <v>0.18826828519337263</v>
      </c>
    </row>
    <row r="381" spans="1:7" x14ac:dyDescent="0.2">
      <c r="A381">
        <v>380</v>
      </c>
      <c r="B381">
        <f ca="1">_xlfn.BINOM.INV(('Study parameters and results'!$B$3*'Study parameters and results'!$B$6), 'Study parameters and results'!$B$4, RAND())</f>
        <v>59</v>
      </c>
      <c r="C381">
        <f ca="1">_xlfn.BINOM.INV(('Study parameters and results'!$G$17*(1-'Study parameters and results'!$B$6)),'Study parameters and results'!$B$5,RAND())</f>
        <v>92</v>
      </c>
      <c r="D381">
        <f ca="1">('Study parameters and results'!$B$3*'Study parameters and results'!$B$6)-B381</f>
        <v>141</v>
      </c>
      <c r="E381">
        <f ca="1">('Study parameters and results'!$B$3*(1-'Study parameters and results'!$B$6))-C381</f>
        <v>708</v>
      </c>
      <c r="F381" s="2">
        <f t="shared" ca="1" si="10"/>
        <v>3.2201665124884369</v>
      </c>
      <c r="G381" s="2">
        <f t="shared" ca="1" si="11"/>
        <v>0.19058684561074918</v>
      </c>
    </row>
    <row r="382" spans="1:7" x14ac:dyDescent="0.2">
      <c r="A382">
        <v>381</v>
      </c>
      <c r="B382">
        <f ca="1">_xlfn.BINOM.INV(('Study parameters and results'!$B$3*'Study parameters and results'!$B$6), 'Study parameters and results'!$B$4, RAND())</f>
        <v>56</v>
      </c>
      <c r="C382">
        <f ca="1">_xlfn.BINOM.INV(('Study parameters and results'!$G$17*(1-'Study parameters and results'!$B$6)),'Study parameters and results'!$B$5,RAND())</f>
        <v>75</v>
      </c>
      <c r="D382">
        <f ca="1">('Study parameters and results'!$B$3*'Study parameters and results'!$B$6)-B382</f>
        <v>144</v>
      </c>
      <c r="E382">
        <f ca="1">('Study parameters and results'!$B$3*(1-'Study parameters and results'!$B$6))-C382</f>
        <v>725</v>
      </c>
      <c r="F382" s="2">
        <f t="shared" ca="1" si="10"/>
        <v>3.7592592592592595</v>
      </c>
      <c r="G382" s="2">
        <f t="shared" ca="1" si="11"/>
        <v>0.1987818678344386</v>
      </c>
    </row>
    <row r="383" spans="1:7" x14ac:dyDescent="0.2">
      <c r="A383">
        <v>382</v>
      </c>
      <c r="B383">
        <f ca="1">_xlfn.BINOM.INV(('Study parameters and results'!$B$3*'Study parameters and results'!$B$6), 'Study parameters and results'!$B$4, RAND())</f>
        <v>68</v>
      </c>
      <c r="C383">
        <f ca="1">_xlfn.BINOM.INV(('Study parameters and results'!$G$17*(1-'Study parameters and results'!$B$6)),'Study parameters and results'!$B$5,RAND())</f>
        <v>85</v>
      </c>
      <c r="D383">
        <f ca="1">('Study parameters and results'!$B$3*'Study parameters and results'!$B$6)-B383</f>
        <v>132</v>
      </c>
      <c r="E383">
        <f ca="1">('Study parameters and results'!$B$3*(1-'Study parameters and results'!$B$6))-C383</f>
        <v>715</v>
      </c>
      <c r="F383" s="2">
        <f t="shared" ca="1" si="10"/>
        <v>4.333333333333333</v>
      </c>
      <c r="G383" s="2">
        <f t="shared" ca="1" si="11"/>
        <v>0.18826828519337263</v>
      </c>
    </row>
    <row r="384" spans="1:7" x14ac:dyDescent="0.2">
      <c r="A384">
        <v>383</v>
      </c>
      <c r="B384">
        <f ca="1">_xlfn.BINOM.INV(('Study parameters and results'!$B$3*'Study parameters and results'!$B$6), 'Study parameters and results'!$B$4, RAND())</f>
        <v>53</v>
      </c>
      <c r="C384">
        <f ca="1">_xlfn.BINOM.INV(('Study parameters and results'!$G$17*(1-'Study parameters and results'!$B$6)),'Study parameters and results'!$B$5,RAND())</f>
        <v>90</v>
      </c>
      <c r="D384">
        <f ca="1">('Study parameters and results'!$B$3*'Study parameters and results'!$B$6)-B384</f>
        <v>147</v>
      </c>
      <c r="E384">
        <f ca="1">('Study parameters and results'!$B$3*(1-'Study parameters and results'!$B$6))-C384</f>
        <v>710</v>
      </c>
      <c r="F384" s="2">
        <f t="shared" ca="1" si="10"/>
        <v>2.8442932728647015</v>
      </c>
      <c r="G384" s="2">
        <f t="shared" ca="1" si="11"/>
        <v>0.19542314968312663</v>
      </c>
    </row>
    <row r="385" spans="1:7" x14ac:dyDescent="0.2">
      <c r="A385">
        <v>384</v>
      </c>
      <c r="B385">
        <f ca="1">_xlfn.BINOM.INV(('Study parameters and results'!$B$3*'Study parameters and results'!$B$6), 'Study parameters and results'!$B$4, RAND())</f>
        <v>57</v>
      </c>
      <c r="C385">
        <f ca="1">_xlfn.BINOM.INV(('Study parameters and results'!$G$17*(1-'Study parameters and results'!$B$6)),'Study parameters and results'!$B$5,RAND())</f>
        <v>79</v>
      </c>
      <c r="D385">
        <f ca="1">('Study parameters and results'!$B$3*'Study parameters and results'!$B$6)-B385</f>
        <v>143</v>
      </c>
      <c r="E385">
        <f ca="1">('Study parameters and results'!$B$3*(1-'Study parameters and results'!$B$6))-C385</f>
        <v>721</v>
      </c>
      <c r="F385" s="2">
        <f t="shared" ca="1" si="10"/>
        <v>3.6378684606532703</v>
      </c>
      <c r="G385" s="2">
        <f t="shared" ca="1" si="11"/>
        <v>0.19642315811085553</v>
      </c>
    </row>
    <row r="386" spans="1:7" x14ac:dyDescent="0.2">
      <c r="A386">
        <v>385</v>
      </c>
      <c r="B386">
        <f ca="1">_xlfn.BINOM.INV(('Study parameters and results'!$B$3*'Study parameters and results'!$B$6), 'Study parameters and results'!$B$4, RAND())</f>
        <v>47</v>
      </c>
      <c r="C386">
        <f ca="1">_xlfn.BINOM.INV(('Study parameters and results'!$G$17*(1-'Study parameters and results'!$B$6)),'Study parameters and results'!$B$5,RAND())</f>
        <v>80</v>
      </c>
      <c r="D386">
        <f ca="1">('Study parameters and results'!$B$3*'Study parameters and results'!$B$6)-B386</f>
        <v>153</v>
      </c>
      <c r="E386">
        <f ca="1">('Study parameters and results'!$B$3*(1-'Study parameters and results'!$B$6))-C386</f>
        <v>720</v>
      </c>
      <c r="F386" s="2">
        <f t="shared" ref="F386:F449" ca="1" si="12">(B386/D386)/(C386/E386)</f>
        <v>2.7647058823529416</v>
      </c>
      <c r="G386" s="2">
        <f t="shared" ref="G386:G449" ca="1" si="13">SQRT(1/B386+1/C386+1/D386+1/E386)</f>
        <v>0.20420928565074617</v>
      </c>
    </row>
    <row r="387" spans="1:7" x14ac:dyDescent="0.2">
      <c r="A387">
        <v>386</v>
      </c>
      <c r="B387">
        <f ca="1">_xlfn.BINOM.INV(('Study parameters and results'!$B$3*'Study parameters and results'!$B$6), 'Study parameters and results'!$B$4, RAND())</f>
        <v>60</v>
      </c>
      <c r="C387">
        <f ca="1">_xlfn.BINOM.INV(('Study parameters and results'!$G$17*(1-'Study parameters and results'!$B$6)),'Study parameters and results'!$B$5,RAND())</f>
        <v>78</v>
      </c>
      <c r="D387">
        <f ca="1">('Study parameters and results'!$B$3*'Study parameters and results'!$B$6)-B387</f>
        <v>140</v>
      </c>
      <c r="E387">
        <f ca="1">('Study parameters and results'!$B$3*(1-'Study parameters and results'!$B$6))-C387</f>
        <v>722</v>
      </c>
      <c r="F387" s="2">
        <f t="shared" ca="1" si="12"/>
        <v>3.9670329670329672</v>
      </c>
      <c r="G387" s="2">
        <f t="shared" ca="1" si="13"/>
        <v>0.19497455777942713</v>
      </c>
    </row>
    <row r="388" spans="1:7" x14ac:dyDescent="0.2">
      <c r="A388">
        <v>387</v>
      </c>
      <c r="B388">
        <f ca="1">_xlfn.BINOM.INV(('Study parameters and results'!$B$3*'Study parameters and results'!$B$6), 'Study parameters and results'!$B$4, RAND())</f>
        <v>57</v>
      </c>
      <c r="C388">
        <f ca="1">_xlfn.BINOM.INV(('Study parameters and results'!$G$17*(1-'Study parameters and results'!$B$6)),'Study parameters and results'!$B$5,RAND())</f>
        <v>101</v>
      </c>
      <c r="D388">
        <f ca="1">('Study parameters and results'!$B$3*'Study parameters and results'!$B$6)-B388</f>
        <v>143</v>
      </c>
      <c r="E388">
        <f ca="1">('Study parameters and results'!$B$3*(1-'Study parameters and results'!$B$6))-C388</f>
        <v>699</v>
      </c>
      <c r="F388" s="2">
        <f t="shared" ca="1" si="12"/>
        <v>2.7586374022017588</v>
      </c>
      <c r="G388" s="2">
        <f t="shared" ca="1" si="13"/>
        <v>0.18938973548125687</v>
      </c>
    </row>
    <row r="389" spans="1:7" x14ac:dyDescent="0.2">
      <c r="A389">
        <v>388</v>
      </c>
      <c r="B389">
        <f ca="1">_xlfn.BINOM.INV(('Study parameters and results'!$B$3*'Study parameters and results'!$B$6), 'Study parameters and results'!$B$4, RAND())</f>
        <v>60</v>
      </c>
      <c r="C389">
        <f ca="1">_xlfn.BINOM.INV(('Study parameters and results'!$G$17*(1-'Study parameters and results'!$B$6)),'Study parameters and results'!$B$5,RAND())</f>
        <v>95</v>
      </c>
      <c r="D389">
        <f ca="1">('Study parameters and results'!$B$3*'Study parameters and results'!$B$6)-B389</f>
        <v>140</v>
      </c>
      <c r="E389">
        <f ca="1">('Study parameters and results'!$B$3*(1-'Study parameters and results'!$B$6))-C389</f>
        <v>705</v>
      </c>
      <c r="F389" s="2">
        <f t="shared" ca="1" si="12"/>
        <v>3.1804511278195489</v>
      </c>
      <c r="G389" s="2">
        <f t="shared" ca="1" si="13"/>
        <v>0.18908802002059663</v>
      </c>
    </row>
    <row r="390" spans="1:7" x14ac:dyDescent="0.2">
      <c r="A390">
        <v>389</v>
      </c>
      <c r="B390">
        <f ca="1">_xlfn.BINOM.INV(('Study parameters and results'!$B$3*'Study parameters and results'!$B$6), 'Study parameters and results'!$B$4, RAND())</f>
        <v>59</v>
      </c>
      <c r="C390">
        <f ca="1">_xlfn.BINOM.INV(('Study parameters and results'!$G$17*(1-'Study parameters and results'!$B$6)),'Study parameters and results'!$B$5,RAND())</f>
        <v>74</v>
      </c>
      <c r="D390">
        <f ca="1">('Study parameters and results'!$B$3*'Study parameters and results'!$B$6)-B390</f>
        <v>141</v>
      </c>
      <c r="E390">
        <f ca="1">('Study parameters and results'!$B$3*(1-'Study parameters and results'!$B$6))-C390</f>
        <v>726</v>
      </c>
      <c r="F390" s="2">
        <f t="shared" ca="1" si="12"/>
        <v>4.105232892466935</v>
      </c>
      <c r="G390" s="2">
        <f t="shared" ca="1" si="13"/>
        <v>0.19731263290972081</v>
      </c>
    </row>
    <row r="391" spans="1:7" x14ac:dyDescent="0.2">
      <c r="A391">
        <v>390</v>
      </c>
      <c r="B391">
        <f ca="1">_xlfn.BINOM.INV(('Study parameters and results'!$B$3*'Study parameters and results'!$B$6), 'Study parameters and results'!$B$4, RAND())</f>
        <v>63</v>
      </c>
      <c r="C391">
        <f ca="1">_xlfn.BINOM.INV(('Study parameters and results'!$G$17*(1-'Study parameters and results'!$B$6)),'Study parameters and results'!$B$5,RAND())</f>
        <v>91</v>
      </c>
      <c r="D391">
        <f ca="1">('Study parameters and results'!$B$3*'Study parameters and results'!$B$6)-B391</f>
        <v>137</v>
      </c>
      <c r="E391">
        <f ca="1">('Study parameters and results'!$B$3*(1-'Study parameters and results'!$B$6))-C391</f>
        <v>709</v>
      </c>
      <c r="F391" s="2">
        <f t="shared" ca="1" si="12"/>
        <v>3.582818641212802</v>
      </c>
      <c r="G391" s="2">
        <f t="shared" ca="1" si="13"/>
        <v>0.1886047034688228</v>
      </c>
    </row>
    <row r="392" spans="1:7" x14ac:dyDescent="0.2">
      <c r="A392">
        <v>391</v>
      </c>
      <c r="B392">
        <f ca="1">_xlfn.BINOM.INV(('Study parameters and results'!$B$3*'Study parameters and results'!$B$6), 'Study parameters and results'!$B$4, RAND())</f>
        <v>78</v>
      </c>
      <c r="C392">
        <f ca="1">_xlfn.BINOM.INV(('Study parameters and results'!$G$17*(1-'Study parameters and results'!$B$6)),'Study parameters and results'!$B$5,RAND())</f>
        <v>72</v>
      </c>
      <c r="D392">
        <f ca="1">('Study parameters and results'!$B$3*'Study parameters and results'!$B$6)-B392</f>
        <v>122</v>
      </c>
      <c r="E392">
        <f ca="1">('Study parameters and results'!$B$3*(1-'Study parameters and results'!$B$6))-C392</f>
        <v>728</v>
      </c>
      <c r="F392" s="2">
        <f t="shared" ca="1" si="12"/>
        <v>6.4644808743169406</v>
      </c>
      <c r="G392" s="2">
        <f t="shared" ca="1" si="13"/>
        <v>0.1904724373616915</v>
      </c>
    </row>
    <row r="393" spans="1:7" x14ac:dyDescent="0.2">
      <c r="A393">
        <v>392</v>
      </c>
      <c r="B393">
        <f ca="1">_xlfn.BINOM.INV(('Study parameters and results'!$B$3*'Study parameters and results'!$B$6), 'Study parameters and results'!$B$4, RAND())</f>
        <v>52</v>
      </c>
      <c r="C393">
        <f ca="1">_xlfn.BINOM.INV(('Study parameters and results'!$G$17*(1-'Study parameters and results'!$B$6)),'Study parameters and results'!$B$5,RAND())</f>
        <v>67</v>
      </c>
      <c r="D393">
        <f ca="1">('Study parameters and results'!$B$3*'Study parameters and results'!$B$6)-B393</f>
        <v>148</v>
      </c>
      <c r="E393">
        <f ca="1">('Study parameters and results'!$B$3*(1-'Study parameters and results'!$B$6))-C393</f>
        <v>733</v>
      </c>
      <c r="F393" s="2">
        <f t="shared" ca="1" si="12"/>
        <v>3.8438886647841874</v>
      </c>
      <c r="G393" s="2">
        <f t="shared" ca="1" si="13"/>
        <v>0.20561409387994936</v>
      </c>
    </row>
    <row r="394" spans="1:7" x14ac:dyDescent="0.2">
      <c r="A394">
        <v>393</v>
      </c>
      <c r="B394">
        <f ca="1">_xlfn.BINOM.INV(('Study parameters and results'!$B$3*'Study parameters and results'!$B$6), 'Study parameters and results'!$B$4, RAND())</f>
        <v>69</v>
      </c>
      <c r="C394">
        <f ca="1">_xlfn.BINOM.INV(('Study parameters and results'!$G$17*(1-'Study parameters and results'!$B$6)),'Study parameters and results'!$B$5,RAND())</f>
        <v>68</v>
      </c>
      <c r="D394">
        <f ca="1">('Study parameters and results'!$B$3*'Study parameters and results'!$B$6)-B394</f>
        <v>131</v>
      </c>
      <c r="E394">
        <f ca="1">('Study parameters and results'!$B$3*(1-'Study parameters and results'!$B$6))-C394</f>
        <v>732</v>
      </c>
      <c r="F394" s="2">
        <f t="shared" ca="1" si="12"/>
        <v>5.66995958688819</v>
      </c>
      <c r="G394" s="2">
        <f t="shared" ca="1" si="13"/>
        <v>0.19544396634577482</v>
      </c>
    </row>
    <row r="395" spans="1:7" x14ac:dyDescent="0.2">
      <c r="A395">
        <v>394</v>
      </c>
      <c r="B395">
        <f ca="1">_xlfn.BINOM.INV(('Study parameters and results'!$B$3*'Study parameters and results'!$B$6), 'Study parameters and results'!$B$4, RAND())</f>
        <v>62</v>
      </c>
      <c r="C395">
        <f ca="1">_xlfn.BINOM.INV(('Study parameters and results'!$G$17*(1-'Study parameters and results'!$B$6)),'Study parameters and results'!$B$5,RAND())</f>
        <v>74</v>
      </c>
      <c r="D395">
        <f ca="1">('Study parameters and results'!$B$3*'Study parameters and results'!$B$6)-B395</f>
        <v>138</v>
      </c>
      <c r="E395">
        <f ca="1">('Study parameters and results'!$B$3*(1-'Study parameters and results'!$B$6))-C395</f>
        <v>726</v>
      </c>
      <c r="F395" s="2">
        <f t="shared" ca="1" si="12"/>
        <v>4.4077555816686251</v>
      </c>
      <c r="G395" s="2">
        <f t="shared" ca="1" si="13"/>
        <v>0.19561782396165178</v>
      </c>
    </row>
    <row r="396" spans="1:7" x14ac:dyDescent="0.2">
      <c r="A396">
        <v>395</v>
      </c>
      <c r="B396">
        <f ca="1">_xlfn.BINOM.INV(('Study parameters and results'!$B$3*'Study parameters and results'!$B$6), 'Study parameters and results'!$B$4, RAND())</f>
        <v>57</v>
      </c>
      <c r="C396">
        <f ca="1">_xlfn.BINOM.INV(('Study parameters and results'!$G$17*(1-'Study parameters and results'!$B$6)),'Study parameters and results'!$B$5,RAND())</f>
        <v>91</v>
      </c>
      <c r="D396">
        <f ca="1">('Study parameters and results'!$B$3*'Study parameters and results'!$B$6)-B396</f>
        <v>143</v>
      </c>
      <c r="E396">
        <f ca="1">('Study parameters and results'!$B$3*(1-'Study parameters and results'!$B$6))-C396</f>
        <v>709</v>
      </c>
      <c r="F396" s="2">
        <f t="shared" ca="1" si="12"/>
        <v>3.1055867209713366</v>
      </c>
      <c r="G396" s="2">
        <f t="shared" ca="1" si="13"/>
        <v>0.19218822770056393</v>
      </c>
    </row>
    <row r="397" spans="1:7" x14ac:dyDescent="0.2">
      <c r="A397">
        <v>396</v>
      </c>
      <c r="B397">
        <f ca="1">_xlfn.BINOM.INV(('Study parameters and results'!$B$3*'Study parameters and results'!$B$6), 'Study parameters and results'!$B$4, RAND())</f>
        <v>53</v>
      </c>
      <c r="C397">
        <f ca="1">_xlfn.BINOM.INV(('Study parameters and results'!$G$17*(1-'Study parameters and results'!$B$6)),'Study parameters and results'!$B$5,RAND())</f>
        <v>93</v>
      </c>
      <c r="D397">
        <f ca="1">('Study parameters and results'!$B$3*'Study parameters and results'!$B$6)-B397</f>
        <v>147</v>
      </c>
      <c r="E397">
        <f ca="1">('Study parameters and results'!$B$3*(1-'Study parameters and results'!$B$6))-C397</f>
        <v>707</v>
      </c>
      <c r="F397" s="2">
        <f t="shared" ca="1" si="12"/>
        <v>2.7409114183307737</v>
      </c>
      <c r="G397" s="2">
        <f t="shared" ca="1" si="13"/>
        <v>0.19451930738562095</v>
      </c>
    </row>
    <row r="398" spans="1:7" x14ac:dyDescent="0.2">
      <c r="A398">
        <v>397</v>
      </c>
      <c r="B398">
        <f ca="1">_xlfn.BINOM.INV(('Study parameters and results'!$B$3*'Study parameters and results'!$B$6), 'Study parameters and results'!$B$4, RAND())</f>
        <v>62</v>
      </c>
      <c r="C398">
        <f ca="1">_xlfn.BINOM.INV(('Study parameters and results'!$G$17*(1-'Study parameters and results'!$B$6)),'Study parameters and results'!$B$5,RAND())</f>
        <v>75</v>
      </c>
      <c r="D398">
        <f ca="1">('Study parameters and results'!$B$3*'Study parameters and results'!$B$6)-B398</f>
        <v>138</v>
      </c>
      <c r="E398">
        <f ca="1">('Study parameters and results'!$B$3*(1-'Study parameters and results'!$B$6))-C398</f>
        <v>725</v>
      </c>
      <c r="F398" s="2">
        <f t="shared" ca="1" si="12"/>
        <v>4.3429951690821254</v>
      </c>
      <c r="G398" s="2">
        <f t="shared" ca="1" si="13"/>
        <v>0.19516160674635685</v>
      </c>
    </row>
    <row r="399" spans="1:7" x14ac:dyDescent="0.2">
      <c r="A399">
        <v>398</v>
      </c>
      <c r="B399">
        <f ca="1">_xlfn.BINOM.INV(('Study parameters and results'!$B$3*'Study parameters and results'!$B$6), 'Study parameters and results'!$B$4, RAND())</f>
        <v>61</v>
      </c>
      <c r="C399">
        <f ca="1">_xlfn.BINOM.INV(('Study parameters and results'!$G$17*(1-'Study parameters and results'!$B$6)),'Study parameters and results'!$B$5,RAND())</f>
        <v>93</v>
      </c>
      <c r="D399">
        <f ca="1">('Study parameters and results'!$B$3*'Study parameters and results'!$B$6)-B399</f>
        <v>139</v>
      </c>
      <c r="E399">
        <f ca="1">('Study parameters and results'!$B$3*(1-'Study parameters and results'!$B$6))-C399</f>
        <v>707</v>
      </c>
      <c r="F399" s="2">
        <f t="shared" ca="1" si="12"/>
        <v>3.3361955596812876</v>
      </c>
      <c r="G399" s="2">
        <f t="shared" ca="1" si="13"/>
        <v>0.18908940360663207</v>
      </c>
    </row>
    <row r="400" spans="1:7" x14ac:dyDescent="0.2">
      <c r="A400">
        <v>399</v>
      </c>
      <c r="B400">
        <f ca="1">_xlfn.BINOM.INV(('Study parameters and results'!$B$3*'Study parameters and results'!$B$6), 'Study parameters and results'!$B$4, RAND())</f>
        <v>66</v>
      </c>
      <c r="C400">
        <f ca="1">_xlfn.BINOM.INV(('Study parameters and results'!$G$17*(1-'Study parameters and results'!$B$6)),'Study parameters and results'!$B$5,RAND())</f>
        <v>86</v>
      </c>
      <c r="D400">
        <f ca="1">('Study parameters and results'!$B$3*'Study parameters and results'!$B$6)-B400</f>
        <v>134</v>
      </c>
      <c r="E400">
        <f ca="1">('Study parameters and results'!$B$3*(1-'Study parameters and results'!$B$6))-C400</f>
        <v>714</v>
      </c>
      <c r="F400" s="2">
        <f t="shared" ca="1" si="12"/>
        <v>4.0892051371051714</v>
      </c>
      <c r="G400" s="2">
        <f t="shared" ca="1" si="13"/>
        <v>0.18879266119082372</v>
      </c>
    </row>
    <row r="401" spans="1:7" x14ac:dyDescent="0.2">
      <c r="A401">
        <v>400</v>
      </c>
      <c r="B401">
        <f ca="1">_xlfn.BINOM.INV(('Study parameters and results'!$B$3*'Study parameters and results'!$B$6), 'Study parameters and results'!$B$4, RAND())</f>
        <v>50</v>
      </c>
      <c r="C401">
        <f ca="1">_xlfn.BINOM.INV(('Study parameters and results'!$G$17*(1-'Study parameters and results'!$B$6)),'Study parameters and results'!$B$5,RAND())</f>
        <v>74</v>
      </c>
      <c r="D401">
        <f ca="1">('Study parameters and results'!$B$3*'Study parameters and results'!$B$6)-B401</f>
        <v>150</v>
      </c>
      <c r="E401">
        <f ca="1">('Study parameters and results'!$B$3*(1-'Study parameters and results'!$B$6))-C401</f>
        <v>726</v>
      </c>
      <c r="F401" s="2">
        <f t="shared" ca="1" si="12"/>
        <v>3.2702702702702702</v>
      </c>
      <c r="G401" s="2">
        <f t="shared" ca="1" si="13"/>
        <v>0.20385678955703129</v>
      </c>
    </row>
    <row r="402" spans="1:7" x14ac:dyDescent="0.2">
      <c r="A402">
        <v>401</v>
      </c>
      <c r="B402">
        <f ca="1">_xlfn.BINOM.INV(('Study parameters and results'!$B$3*'Study parameters and results'!$B$6), 'Study parameters and results'!$B$4, RAND())</f>
        <v>57</v>
      </c>
      <c r="C402">
        <f ca="1">_xlfn.BINOM.INV(('Study parameters and results'!$G$17*(1-'Study parameters and results'!$B$6)),'Study parameters and results'!$B$5,RAND())</f>
        <v>81</v>
      </c>
      <c r="D402">
        <f ca="1">('Study parameters and results'!$B$3*'Study parameters and results'!$B$6)-B402</f>
        <v>143</v>
      </c>
      <c r="E402">
        <f ca="1">('Study parameters and results'!$B$3*(1-'Study parameters and results'!$B$6))-C402</f>
        <v>719</v>
      </c>
      <c r="F402" s="2">
        <f t="shared" ca="1" si="12"/>
        <v>3.5382025382025382</v>
      </c>
      <c r="G402" s="2">
        <f t="shared" ca="1" si="13"/>
        <v>0.19563579999228189</v>
      </c>
    </row>
    <row r="403" spans="1:7" x14ac:dyDescent="0.2">
      <c r="A403">
        <v>402</v>
      </c>
      <c r="B403">
        <f ca="1">_xlfn.BINOM.INV(('Study parameters and results'!$B$3*'Study parameters and results'!$B$6), 'Study parameters and results'!$B$4, RAND())</f>
        <v>52</v>
      </c>
      <c r="C403">
        <f ca="1">_xlfn.BINOM.INV(('Study parameters and results'!$G$17*(1-'Study parameters and results'!$B$6)),'Study parameters and results'!$B$5,RAND())</f>
        <v>79</v>
      </c>
      <c r="D403">
        <f ca="1">('Study parameters and results'!$B$3*'Study parameters and results'!$B$6)-B403</f>
        <v>148</v>
      </c>
      <c r="E403">
        <f ca="1">('Study parameters and results'!$B$3*(1-'Study parameters and results'!$B$6))-C403</f>
        <v>721</v>
      </c>
      <c r="F403" s="2">
        <f t="shared" ca="1" si="12"/>
        <v>3.2066370167635991</v>
      </c>
      <c r="G403" s="2">
        <f t="shared" ca="1" si="13"/>
        <v>0.20008177425152535</v>
      </c>
    </row>
    <row r="404" spans="1:7" x14ac:dyDescent="0.2">
      <c r="A404">
        <v>403</v>
      </c>
      <c r="B404">
        <f ca="1">_xlfn.BINOM.INV(('Study parameters and results'!$B$3*'Study parameters and results'!$B$6), 'Study parameters and results'!$B$4, RAND())</f>
        <v>63</v>
      </c>
      <c r="C404">
        <f ca="1">_xlfn.BINOM.INV(('Study parameters and results'!$G$17*(1-'Study parameters and results'!$B$6)),'Study parameters and results'!$B$5,RAND())</f>
        <v>82</v>
      </c>
      <c r="D404">
        <f ca="1">('Study parameters and results'!$B$3*'Study parameters and results'!$B$6)-B404</f>
        <v>137</v>
      </c>
      <c r="E404">
        <f ca="1">('Study parameters and results'!$B$3*(1-'Study parameters and results'!$B$6))-C404</f>
        <v>718</v>
      </c>
      <c r="F404" s="2">
        <f t="shared" ca="1" si="12"/>
        <v>4.0265266156311199</v>
      </c>
      <c r="G404" s="2">
        <f t="shared" ca="1" si="13"/>
        <v>0.19172940712732414</v>
      </c>
    </row>
    <row r="405" spans="1:7" x14ac:dyDescent="0.2">
      <c r="A405">
        <v>404</v>
      </c>
      <c r="B405">
        <f ca="1">_xlfn.BINOM.INV(('Study parameters and results'!$B$3*'Study parameters and results'!$B$6), 'Study parameters and results'!$B$4, RAND())</f>
        <v>52</v>
      </c>
      <c r="C405">
        <f ca="1">_xlfn.BINOM.INV(('Study parameters and results'!$G$17*(1-'Study parameters and results'!$B$6)),'Study parameters and results'!$B$5,RAND())</f>
        <v>88</v>
      </c>
      <c r="D405">
        <f ca="1">('Study parameters and results'!$B$3*'Study parameters and results'!$B$6)-B405</f>
        <v>148</v>
      </c>
      <c r="E405">
        <f ca="1">('Study parameters and results'!$B$3*(1-'Study parameters and results'!$B$6))-C405</f>
        <v>712</v>
      </c>
      <c r="F405" s="2">
        <f t="shared" ca="1" si="12"/>
        <v>2.8427518427518428</v>
      </c>
      <c r="G405" s="2">
        <f t="shared" ca="1" si="13"/>
        <v>0.19686456444262596</v>
      </c>
    </row>
    <row r="406" spans="1:7" x14ac:dyDescent="0.2">
      <c r="A406">
        <v>405</v>
      </c>
      <c r="B406">
        <f ca="1">_xlfn.BINOM.INV(('Study parameters and results'!$B$3*'Study parameters and results'!$B$6), 'Study parameters and results'!$B$4, RAND())</f>
        <v>62</v>
      </c>
      <c r="C406">
        <f ca="1">_xlfn.BINOM.INV(('Study parameters and results'!$G$17*(1-'Study parameters and results'!$B$6)),'Study parameters and results'!$B$5,RAND())</f>
        <v>73</v>
      </c>
      <c r="D406">
        <f ca="1">('Study parameters and results'!$B$3*'Study parameters and results'!$B$6)-B406</f>
        <v>138</v>
      </c>
      <c r="E406">
        <f ca="1">('Study parameters and results'!$B$3*(1-'Study parameters and results'!$B$6))-C406</f>
        <v>727</v>
      </c>
      <c r="F406" s="2">
        <f t="shared" ca="1" si="12"/>
        <v>4.4742902521342067</v>
      </c>
      <c r="G406" s="2">
        <f t="shared" ca="1" si="13"/>
        <v>0.19608558086987662</v>
      </c>
    </row>
    <row r="407" spans="1:7" x14ac:dyDescent="0.2">
      <c r="A407">
        <v>406</v>
      </c>
      <c r="B407">
        <f ca="1">_xlfn.BINOM.INV(('Study parameters and results'!$B$3*'Study parameters and results'!$B$6), 'Study parameters and results'!$B$4, RAND())</f>
        <v>63</v>
      </c>
      <c r="C407">
        <f ca="1">_xlfn.BINOM.INV(('Study parameters and results'!$G$17*(1-'Study parameters and results'!$B$6)),'Study parameters and results'!$B$5,RAND())</f>
        <v>86</v>
      </c>
      <c r="D407">
        <f ca="1">('Study parameters and results'!$B$3*'Study parameters and results'!$B$6)-B407</f>
        <v>137</v>
      </c>
      <c r="E407">
        <f ca="1">('Study parameters and results'!$B$3*(1-'Study parameters and results'!$B$6))-C407</f>
        <v>714</v>
      </c>
      <c r="F407" s="2">
        <f t="shared" ca="1" si="12"/>
        <v>3.8178577491088097</v>
      </c>
      <c r="G407" s="2">
        <f t="shared" ca="1" si="13"/>
        <v>0.19026495512007038</v>
      </c>
    </row>
    <row r="408" spans="1:7" x14ac:dyDescent="0.2">
      <c r="A408">
        <v>407</v>
      </c>
      <c r="B408">
        <f ca="1">_xlfn.BINOM.INV(('Study parameters and results'!$B$3*'Study parameters and results'!$B$6), 'Study parameters and results'!$B$4, RAND())</f>
        <v>61</v>
      </c>
      <c r="C408">
        <f ca="1">_xlfn.BINOM.INV(('Study parameters and results'!$G$17*(1-'Study parameters and results'!$B$6)),'Study parameters and results'!$B$5,RAND())</f>
        <v>82</v>
      </c>
      <c r="D408">
        <f ca="1">('Study parameters and results'!$B$3*'Study parameters and results'!$B$6)-B408</f>
        <v>139</v>
      </c>
      <c r="E408">
        <f ca="1">('Study parameters and results'!$B$3*(1-'Study parameters and results'!$B$6))-C408</f>
        <v>718</v>
      </c>
      <c r="F408" s="2">
        <f t="shared" ca="1" si="12"/>
        <v>3.8426039656080015</v>
      </c>
      <c r="G408" s="2">
        <f t="shared" ca="1" si="13"/>
        <v>0.19280966479576175</v>
      </c>
    </row>
    <row r="409" spans="1:7" x14ac:dyDescent="0.2">
      <c r="A409">
        <v>408</v>
      </c>
      <c r="B409">
        <f ca="1">_xlfn.BINOM.INV(('Study parameters and results'!$B$3*'Study parameters and results'!$B$6), 'Study parameters and results'!$B$4, RAND())</f>
        <v>63</v>
      </c>
      <c r="C409">
        <f ca="1">_xlfn.BINOM.INV(('Study parameters and results'!$G$17*(1-'Study parameters and results'!$B$6)),'Study parameters and results'!$B$5,RAND())</f>
        <v>88</v>
      </c>
      <c r="D409">
        <f ca="1">('Study parameters and results'!$B$3*'Study parameters and results'!$B$6)-B409</f>
        <v>137</v>
      </c>
      <c r="E409">
        <f ca="1">('Study parameters and results'!$B$3*(1-'Study parameters and results'!$B$6))-C409</f>
        <v>712</v>
      </c>
      <c r="F409" s="2">
        <f t="shared" ca="1" si="12"/>
        <v>3.7206370272063705</v>
      </c>
      <c r="G409" s="2">
        <f t="shared" ca="1" si="13"/>
        <v>0.18957957878333681</v>
      </c>
    </row>
    <row r="410" spans="1:7" x14ac:dyDescent="0.2">
      <c r="A410">
        <v>409</v>
      </c>
      <c r="B410">
        <f ca="1">_xlfn.BINOM.INV(('Study parameters and results'!$B$3*'Study parameters and results'!$B$6), 'Study parameters and results'!$B$4, RAND())</f>
        <v>56</v>
      </c>
      <c r="C410">
        <f ca="1">_xlfn.BINOM.INV(('Study parameters and results'!$G$17*(1-'Study parameters and results'!$B$6)),'Study parameters and results'!$B$5,RAND())</f>
        <v>74</v>
      </c>
      <c r="D410">
        <f ca="1">('Study parameters and results'!$B$3*'Study parameters and results'!$B$6)-B410</f>
        <v>144</v>
      </c>
      <c r="E410">
        <f ca="1">('Study parameters and results'!$B$3*(1-'Study parameters and results'!$B$6))-C410</f>
        <v>726</v>
      </c>
      <c r="F410" s="2">
        <f t="shared" ca="1" si="12"/>
        <v>3.8153153153153152</v>
      </c>
      <c r="G410" s="2">
        <f t="shared" ca="1" si="13"/>
        <v>0.19922979516984995</v>
      </c>
    </row>
    <row r="411" spans="1:7" x14ac:dyDescent="0.2">
      <c r="A411">
        <v>410</v>
      </c>
      <c r="B411">
        <f ca="1">_xlfn.BINOM.INV(('Study parameters and results'!$B$3*'Study parameters and results'!$B$6), 'Study parameters and results'!$B$4, RAND())</f>
        <v>62</v>
      </c>
      <c r="C411">
        <f ca="1">_xlfn.BINOM.INV(('Study parameters and results'!$G$17*(1-'Study parameters and results'!$B$6)),'Study parameters and results'!$B$5,RAND())</f>
        <v>82</v>
      </c>
      <c r="D411">
        <f ca="1">('Study parameters and results'!$B$3*'Study parameters and results'!$B$6)-B411</f>
        <v>138</v>
      </c>
      <c r="E411">
        <f ca="1">('Study parameters and results'!$B$3*(1-'Study parameters and results'!$B$6))-C411</f>
        <v>718</v>
      </c>
      <c r="F411" s="2">
        <f t="shared" ca="1" si="12"/>
        <v>3.9338989042064334</v>
      </c>
      <c r="G411" s="2">
        <f t="shared" ca="1" si="13"/>
        <v>0.19225839040480228</v>
      </c>
    </row>
    <row r="412" spans="1:7" x14ac:dyDescent="0.2">
      <c r="A412">
        <v>411</v>
      </c>
      <c r="B412">
        <f ca="1">_xlfn.BINOM.INV(('Study parameters and results'!$B$3*'Study parameters and results'!$B$6), 'Study parameters and results'!$B$4, RAND())</f>
        <v>53</v>
      </c>
      <c r="C412">
        <f ca="1">_xlfn.BINOM.INV(('Study parameters and results'!$G$17*(1-'Study parameters and results'!$B$6)),'Study parameters and results'!$B$5,RAND())</f>
        <v>91</v>
      </c>
      <c r="D412">
        <f ca="1">('Study parameters and results'!$B$3*'Study parameters and results'!$B$6)-B412</f>
        <v>147</v>
      </c>
      <c r="E412">
        <f ca="1">('Study parameters and results'!$B$3*(1-'Study parameters and results'!$B$6))-C412</f>
        <v>709</v>
      </c>
      <c r="F412" s="2">
        <f t="shared" ca="1" si="12"/>
        <v>2.809075278463034</v>
      </c>
      <c r="G412" s="2">
        <f t="shared" ca="1" si="13"/>
        <v>0.19511559097440487</v>
      </c>
    </row>
    <row r="413" spans="1:7" x14ac:dyDescent="0.2">
      <c r="A413">
        <v>412</v>
      </c>
      <c r="B413">
        <f ca="1">_xlfn.BINOM.INV(('Study parameters and results'!$B$3*'Study parameters and results'!$B$6), 'Study parameters and results'!$B$4, RAND())</f>
        <v>67</v>
      </c>
      <c r="C413">
        <f ca="1">_xlfn.BINOM.INV(('Study parameters and results'!$G$17*(1-'Study parameters and results'!$B$6)),'Study parameters and results'!$B$5,RAND())</f>
        <v>73</v>
      </c>
      <c r="D413">
        <f ca="1">('Study parameters and results'!$B$3*'Study parameters and results'!$B$6)-B413</f>
        <v>133</v>
      </c>
      <c r="E413">
        <f ca="1">('Study parameters and results'!$B$3*(1-'Study parameters and results'!$B$6))-C413</f>
        <v>727</v>
      </c>
      <c r="F413" s="2">
        <f t="shared" ca="1" si="12"/>
        <v>5.0168915439283142</v>
      </c>
      <c r="G413" s="2">
        <f t="shared" ca="1" si="13"/>
        <v>0.19369645345805322</v>
      </c>
    </row>
    <row r="414" spans="1:7" x14ac:dyDescent="0.2">
      <c r="A414">
        <v>413</v>
      </c>
      <c r="B414">
        <f ca="1">_xlfn.BINOM.INV(('Study parameters and results'!$B$3*'Study parameters and results'!$B$6), 'Study parameters and results'!$B$4, RAND())</f>
        <v>42</v>
      </c>
      <c r="C414">
        <f ca="1">_xlfn.BINOM.INV(('Study parameters and results'!$G$17*(1-'Study parameters and results'!$B$6)),'Study parameters and results'!$B$5,RAND())</f>
        <v>71</v>
      </c>
      <c r="D414">
        <f ca="1">('Study parameters and results'!$B$3*'Study parameters and results'!$B$6)-B414</f>
        <v>158</v>
      </c>
      <c r="E414">
        <f ca="1">('Study parameters and results'!$B$3*(1-'Study parameters and results'!$B$6))-C414</f>
        <v>729</v>
      </c>
      <c r="F414" s="2">
        <f t="shared" ca="1" si="12"/>
        <v>2.7293635229096096</v>
      </c>
      <c r="G414" s="2">
        <f t="shared" ca="1" si="13"/>
        <v>0.21352959253534581</v>
      </c>
    </row>
    <row r="415" spans="1:7" x14ac:dyDescent="0.2">
      <c r="A415">
        <v>414</v>
      </c>
      <c r="B415">
        <f ca="1">_xlfn.BINOM.INV(('Study parameters and results'!$B$3*'Study parameters and results'!$B$6), 'Study parameters and results'!$B$4, RAND())</f>
        <v>61</v>
      </c>
      <c r="C415">
        <f ca="1">_xlfn.BINOM.INV(('Study parameters and results'!$G$17*(1-'Study parameters and results'!$B$6)),'Study parameters and results'!$B$5,RAND())</f>
        <v>76</v>
      </c>
      <c r="D415">
        <f ca="1">('Study parameters and results'!$B$3*'Study parameters and results'!$B$6)-B415</f>
        <v>139</v>
      </c>
      <c r="E415">
        <f ca="1">('Study parameters and results'!$B$3*(1-'Study parameters and results'!$B$6))-C415</f>
        <v>724</v>
      </c>
      <c r="F415" s="2">
        <f t="shared" ca="1" si="12"/>
        <v>4.1806134040136316</v>
      </c>
      <c r="G415" s="2">
        <f t="shared" ca="1" si="13"/>
        <v>0.19526084459953236</v>
      </c>
    </row>
    <row r="416" spans="1:7" x14ac:dyDescent="0.2">
      <c r="A416">
        <v>415</v>
      </c>
      <c r="B416">
        <f ca="1">_xlfn.BINOM.INV(('Study parameters and results'!$B$3*'Study parameters and results'!$B$6), 'Study parameters and results'!$B$4, RAND())</f>
        <v>61</v>
      </c>
      <c r="C416">
        <f ca="1">_xlfn.BINOM.INV(('Study parameters and results'!$G$17*(1-'Study parameters and results'!$B$6)),'Study parameters and results'!$B$5,RAND())</f>
        <v>68</v>
      </c>
      <c r="D416">
        <f ca="1">('Study parameters and results'!$B$3*'Study parameters and results'!$B$6)-B416</f>
        <v>139</v>
      </c>
      <c r="E416">
        <f ca="1">('Study parameters and results'!$B$3*(1-'Study parameters and results'!$B$6))-C416</f>
        <v>732</v>
      </c>
      <c r="F416" s="2">
        <f t="shared" ca="1" si="12"/>
        <v>4.7240795598815062</v>
      </c>
      <c r="G416" s="2">
        <f t="shared" ca="1" si="13"/>
        <v>0.19914740721080901</v>
      </c>
    </row>
    <row r="417" spans="1:7" x14ac:dyDescent="0.2">
      <c r="A417">
        <v>416</v>
      </c>
      <c r="B417">
        <f ca="1">_xlfn.BINOM.INV(('Study parameters and results'!$B$3*'Study parameters and results'!$B$6), 'Study parameters and results'!$B$4, RAND())</f>
        <v>62</v>
      </c>
      <c r="C417">
        <f ca="1">_xlfn.BINOM.INV(('Study parameters and results'!$G$17*(1-'Study parameters and results'!$B$6)),'Study parameters and results'!$B$5,RAND())</f>
        <v>84</v>
      </c>
      <c r="D417">
        <f ca="1">('Study parameters and results'!$B$3*'Study parameters and results'!$B$6)-B417</f>
        <v>138</v>
      </c>
      <c r="E417">
        <f ca="1">('Study parameters and results'!$B$3*(1-'Study parameters and results'!$B$6))-C417</f>
        <v>716</v>
      </c>
      <c r="F417" s="2">
        <f t="shared" ca="1" si="12"/>
        <v>3.8295376121463076</v>
      </c>
      <c r="G417" s="2">
        <f t="shared" ca="1" si="13"/>
        <v>0.19151192918226623</v>
      </c>
    </row>
    <row r="418" spans="1:7" x14ac:dyDescent="0.2">
      <c r="A418">
        <v>417</v>
      </c>
      <c r="B418">
        <f ca="1">_xlfn.BINOM.INV(('Study parameters and results'!$B$3*'Study parameters and results'!$B$6), 'Study parameters and results'!$B$4, RAND())</f>
        <v>53</v>
      </c>
      <c r="C418">
        <f ca="1">_xlfn.BINOM.INV(('Study parameters and results'!$G$17*(1-'Study parameters and results'!$B$6)),'Study parameters and results'!$B$5,RAND())</f>
        <v>72</v>
      </c>
      <c r="D418">
        <f ca="1">('Study parameters and results'!$B$3*'Study parameters and results'!$B$6)-B418</f>
        <v>147</v>
      </c>
      <c r="E418">
        <f ca="1">('Study parameters and results'!$B$3*(1-'Study parameters and results'!$B$6))-C418</f>
        <v>728</v>
      </c>
      <c r="F418" s="2">
        <f t="shared" ca="1" si="12"/>
        <v>3.6455026455026456</v>
      </c>
      <c r="G418" s="2">
        <f t="shared" ca="1" si="13"/>
        <v>0.20231945254782727</v>
      </c>
    </row>
    <row r="419" spans="1:7" x14ac:dyDescent="0.2">
      <c r="A419">
        <v>418</v>
      </c>
      <c r="B419">
        <f ca="1">_xlfn.BINOM.INV(('Study parameters and results'!$B$3*'Study parameters and results'!$B$6), 'Study parameters and results'!$B$4, RAND())</f>
        <v>65</v>
      </c>
      <c r="C419">
        <f ca="1">_xlfn.BINOM.INV(('Study parameters and results'!$G$17*(1-'Study parameters and results'!$B$6)),'Study parameters and results'!$B$5,RAND())</f>
        <v>82</v>
      </c>
      <c r="D419">
        <f ca="1">('Study parameters and results'!$B$3*'Study parameters and results'!$B$6)-B419</f>
        <v>135</v>
      </c>
      <c r="E419">
        <f ca="1">('Study parameters and results'!$B$3*(1-'Study parameters and results'!$B$6))-C419</f>
        <v>718</v>
      </c>
      <c r="F419" s="2">
        <f t="shared" ca="1" si="12"/>
        <v>4.2158988256549232</v>
      </c>
      <c r="G419" s="2">
        <f t="shared" ca="1" si="13"/>
        <v>0.19073516299678314</v>
      </c>
    </row>
    <row r="420" spans="1:7" x14ac:dyDescent="0.2">
      <c r="A420">
        <v>419</v>
      </c>
      <c r="B420">
        <f ca="1">_xlfn.BINOM.INV(('Study parameters and results'!$B$3*'Study parameters and results'!$B$6), 'Study parameters and results'!$B$4, RAND())</f>
        <v>58</v>
      </c>
      <c r="C420">
        <f ca="1">_xlfn.BINOM.INV(('Study parameters and results'!$G$17*(1-'Study parameters and results'!$B$6)),'Study parameters and results'!$B$5,RAND())</f>
        <v>84</v>
      </c>
      <c r="D420">
        <f ca="1">('Study parameters and results'!$B$3*'Study parameters and results'!$B$6)-B420</f>
        <v>142</v>
      </c>
      <c r="E420">
        <f ca="1">('Study parameters and results'!$B$3*(1-'Study parameters and results'!$B$6))-C420</f>
        <v>716</v>
      </c>
      <c r="F420" s="2">
        <f t="shared" ca="1" si="12"/>
        <v>3.4815560026827632</v>
      </c>
      <c r="G420" s="2">
        <f t="shared" ca="1" si="13"/>
        <v>0.19386862247647563</v>
      </c>
    </row>
    <row r="421" spans="1:7" x14ac:dyDescent="0.2">
      <c r="A421">
        <v>420</v>
      </c>
      <c r="B421">
        <f ca="1">_xlfn.BINOM.INV(('Study parameters and results'!$B$3*'Study parameters and results'!$B$6), 'Study parameters and results'!$B$4, RAND())</f>
        <v>64</v>
      </c>
      <c r="C421">
        <f ca="1">_xlfn.BINOM.INV(('Study parameters and results'!$G$17*(1-'Study parameters and results'!$B$6)),'Study parameters and results'!$B$5,RAND())</f>
        <v>85</v>
      </c>
      <c r="D421">
        <f ca="1">('Study parameters and results'!$B$3*'Study parameters and results'!$B$6)-B421</f>
        <v>136</v>
      </c>
      <c r="E421">
        <f ca="1">('Study parameters and results'!$B$3*(1-'Study parameters and results'!$B$6))-C421</f>
        <v>715</v>
      </c>
      <c r="F421" s="2">
        <f t="shared" ca="1" si="12"/>
        <v>3.9584775086505188</v>
      </c>
      <c r="G421" s="2">
        <f t="shared" ca="1" si="13"/>
        <v>0.19010851758252426</v>
      </c>
    </row>
    <row r="422" spans="1:7" x14ac:dyDescent="0.2">
      <c r="A422">
        <v>421</v>
      </c>
      <c r="B422">
        <f ca="1">_xlfn.BINOM.INV(('Study parameters and results'!$B$3*'Study parameters and results'!$B$6), 'Study parameters and results'!$B$4, RAND())</f>
        <v>53</v>
      </c>
      <c r="C422">
        <f ca="1">_xlfn.BINOM.INV(('Study parameters and results'!$G$17*(1-'Study parameters and results'!$B$6)),'Study parameters and results'!$B$5,RAND())</f>
        <v>72</v>
      </c>
      <c r="D422">
        <f ca="1">('Study parameters and results'!$B$3*'Study parameters and results'!$B$6)-B422</f>
        <v>147</v>
      </c>
      <c r="E422">
        <f ca="1">('Study parameters and results'!$B$3*(1-'Study parameters and results'!$B$6))-C422</f>
        <v>728</v>
      </c>
      <c r="F422" s="2">
        <f t="shared" ca="1" si="12"/>
        <v>3.6455026455026456</v>
      </c>
      <c r="G422" s="2">
        <f t="shared" ca="1" si="13"/>
        <v>0.20231945254782727</v>
      </c>
    </row>
    <row r="423" spans="1:7" x14ac:dyDescent="0.2">
      <c r="A423">
        <v>422</v>
      </c>
      <c r="B423">
        <f ca="1">_xlfn.BINOM.INV(('Study parameters and results'!$B$3*'Study parameters and results'!$B$6), 'Study parameters and results'!$B$4, RAND())</f>
        <v>64</v>
      </c>
      <c r="C423">
        <f ca="1">_xlfn.BINOM.INV(('Study parameters and results'!$G$17*(1-'Study parameters and results'!$B$6)),'Study parameters and results'!$B$5,RAND())</f>
        <v>77</v>
      </c>
      <c r="D423">
        <f ca="1">('Study parameters and results'!$B$3*'Study parameters and results'!$B$6)-B423</f>
        <v>136</v>
      </c>
      <c r="E423">
        <f ca="1">('Study parameters and results'!$B$3*(1-'Study parameters and results'!$B$6))-C423</f>
        <v>723</v>
      </c>
      <c r="F423" s="2">
        <f t="shared" ca="1" si="12"/>
        <v>4.4186401833460662</v>
      </c>
      <c r="G423" s="2">
        <f t="shared" ca="1" si="13"/>
        <v>0.19325651354595333</v>
      </c>
    </row>
    <row r="424" spans="1:7" x14ac:dyDescent="0.2">
      <c r="A424">
        <v>423</v>
      </c>
      <c r="B424">
        <f ca="1">_xlfn.BINOM.INV(('Study parameters and results'!$B$3*'Study parameters and results'!$B$6), 'Study parameters and results'!$B$4, RAND())</f>
        <v>66</v>
      </c>
      <c r="C424">
        <f ca="1">_xlfn.BINOM.INV(('Study parameters and results'!$G$17*(1-'Study parameters and results'!$B$6)),'Study parameters and results'!$B$5,RAND())</f>
        <v>81</v>
      </c>
      <c r="D424">
        <f ca="1">('Study parameters and results'!$B$3*'Study parameters and results'!$B$6)-B424</f>
        <v>134</v>
      </c>
      <c r="E424">
        <f ca="1">('Study parameters and results'!$B$3*(1-'Study parameters and results'!$B$6))-C424</f>
        <v>719</v>
      </c>
      <c r="F424" s="2">
        <f t="shared" ca="1" si="12"/>
        <v>4.3720287451630737</v>
      </c>
      <c r="G424" s="2">
        <f t="shared" ca="1" si="13"/>
        <v>0.19065859884927733</v>
      </c>
    </row>
    <row r="425" spans="1:7" x14ac:dyDescent="0.2">
      <c r="A425">
        <v>424</v>
      </c>
      <c r="B425">
        <f ca="1">_xlfn.BINOM.INV(('Study parameters and results'!$B$3*'Study parameters and results'!$B$6), 'Study parameters and results'!$B$4, RAND())</f>
        <v>59</v>
      </c>
      <c r="C425">
        <f ca="1">_xlfn.BINOM.INV(('Study parameters and results'!$G$17*(1-'Study parameters and results'!$B$6)),'Study parameters and results'!$B$5,RAND())</f>
        <v>94</v>
      </c>
      <c r="D425">
        <f ca="1">('Study parameters and results'!$B$3*'Study parameters and results'!$B$6)-B425</f>
        <v>141</v>
      </c>
      <c r="E425">
        <f ca="1">('Study parameters and results'!$B$3*(1-'Study parameters and results'!$B$6))-C425</f>
        <v>706</v>
      </c>
      <c r="F425" s="2">
        <f t="shared" ca="1" si="12"/>
        <v>3.142749358684171</v>
      </c>
      <c r="G425" s="2">
        <f t="shared" ca="1" si="13"/>
        <v>0.18998968285455511</v>
      </c>
    </row>
    <row r="426" spans="1:7" x14ac:dyDescent="0.2">
      <c r="A426">
        <v>425</v>
      </c>
      <c r="B426">
        <f ca="1">_xlfn.BINOM.INV(('Study parameters and results'!$B$3*'Study parameters and results'!$B$6), 'Study parameters and results'!$B$4, RAND())</f>
        <v>57</v>
      </c>
      <c r="C426">
        <f ca="1">_xlfn.BINOM.INV(('Study parameters and results'!$G$17*(1-'Study parameters and results'!$B$6)),'Study parameters and results'!$B$5,RAND())</f>
        <v>83</v>
      </c>
      <c r="D426">
        <f ca="1">('Study parameters and results'!$B$3*'Study parameters and results'!$B$6)-B426</f>
        <v>143</v>
      </c>
      <c r="E426">
        <f ca="1">('Study parameters and results'!$B$3*(1-'Study parameters and results'!$B$6))-C426</f>
        <v>717</v>
      </c>
      <c r="F426" s="2">
        <f t="shared" ca="1" si="12"/>
        <v>3.4433397927373832</v>
      </c>
      <c r="G426" s="2">
        <f t="shared" ca="1" si="13"/>
        <v>0.1948839643292494</v>
      </c>
    </row>
    <row r="427" spans="1:7" x14ac:dyDescent="0.2">
      <c r="A427">
        <v>426</v>
      </c>
      <c r="B427">
        <f ca="1">_xlfn.BINOM.INV(('Study parameters and results'!$B$3*'Study parameters and results'!$B$6), 'Study parameters and results'!$B$4, RAND())</f>
        <v>54</v>
      </c>
      <c r="C427">
        <f ca="1">_xlfn.BINOM.INV(('Study parameters and results'!$G$17*(1-'Study parameters and results'!$B$6)),'Study parameters and results'!$B$5,RAND())</f>
        <v>69</v>
      </c>
      <c r="D427">
        <f ca="1">('Study parameters and results'!$B$3*'Study parameters and results'!$B$6)-B427</f>
        <v>146</v>
      </c>
      <c r="E427">
        <f ca="1">('Study parameters and results'!$B$3*(1-'Study parameters and results'!$B$6))-C427</f>
        <v>731</v>
      </c>
      <c r="F427" s="2">
        <f t="shared" ca="1" si="12"/>
        <v>3.9184038117927336</v>
      </c>
      <c r="G427" s="2">
        <f t="shared" ca="1" si="13"/>
        <v>0.20304821167960979</v>
      </c>
    </row>
    <row r="428" spans="1:7" x14ac:dyDescent="0.2">
      <c r="A428">
        <v>427</v>
      </c>
      <c r="B428">
        <f ca="1">_xlfn.BINOM.INV(('Study parameters and results'!$B$3*'Study parameters and results'!$B$6), 'Study parameters and results'!$B$4, RAND())</f>
        <v>61</v>
      </c>
      <c r="C428">
        <f ca="1">_xlfn.BINOM.INV(('Study parameters and results'!$G$17*(1-'Study parameters and results'!$B$6)),'Study parameters and results'!$B$5,RAND())</f>
        <v>76</v>
      </c>
      <c r="D428">
        <f ca="1">('Study parameters and results'!$B$3*'Study parameters and results'!$B$6)-B428</f>
        <v>139</v>
      </c>
      <c r="E428">
        <f ca="1">('Study parameters and results'!$B$3*(1-'Study parameters and results'!$B$6))-C428</f>
        <v>724</v>
      </c>
      <c r="F428" s="2">
        <f t="shared" ca="1" si="12"/>
        <v>4.1806134040136316</v>
      </c>
      <c r="G428" s="2">
        <f t="shared" ca="1" si="13"/>
        <v>0.19526084459953236</v>
      </c>
    </row>
    <row r="429" spans="1:7" x14ac:dyDescent="0.2">
      <c r="A429">
        <v>428</v>
      </c>
      <c r="B429">
        <f ca="1">_xlfn.BINOM.INV(('Study parameters and results'!$B$3*'Study parameters and results'!$B$6), 'Study parameters and results'!$B$4, RAND())</f>
        <v>70</v>
      </c>
      <c r="C429">
        <f ca="1">_xlfn.BINOM.INV(('Study parameters and results'!$G$17*(1-'Study parameters and results'!$B$6)),'Study parameters and results'!$B$5,RAND())</f>
        <v>74</v>
      </c>
      <c r="D429">
        <f ca="1">('Study parameters and results'!$B$3*'Study parameters and results'!$B$6)-B429</f>
        <v>130</v>
      </c>
      <c r="E429">
        <f ca="1">('Study parameters and results'!$B$3*(1-'Study parameters and results'!$B$6))-C429</f>
        <v>726</v>
      </c>
      <c r="F429" s="2">
        <f t="shared" ca="1" si="12"/>
        <v>5.2827442827442823</v>
      </c>
      <c r="G429" s="2">
        <f t="shared" ca="1" si="13"/>
        <v>0.19201287967179453</v>
      </c>
    </row>
    <row r="430" spans="1:7" x14ac:dyDescent="0.2">
      <c r="A430">
        <v>429</v>
      </c>
      <c r="B430">
        <f ca="1">_xlfn.BINOM.INV(('Study parameters and results'!$B$3*'Study parameters and results'!$B$6), 'Study parameters and results'!$B$4, RAND())</f>
        <v>57</v>
      </c>
      <c r="C430">
        <f ca="1">_xlfn.BINOM.INV(('Study parameters and results'!$G$17*(1-'Study parameters and results'!$B$6)),'Study parameters and results'!$B$5,RAND())</f>
        <v>72</v>
      </c>
      <c r="D430">
        <f ca="1">('Study parameters and results'!$B$3*'Study parameters and results'!$B$6)-B430</f>
        <v>143</v>
      </c>
      <c r="E430">
        <f ca="1">('Study parameters and results'!$B$3*(1-'Study parameters and results'!$B$6))-C430</f>
        <v>728</v>
      </c>
      <c r="F430" s="2">
        <f t="shared" ca="1" si="12"/>
        <v>4.0303030303030303</v>
      </c>
      <c r="G430" s="2">
        <f t="shared" ca="1" si="13"/>
        <v>0.19949782431055499</v>
      </c>
    </row>
    <row r="431" spans="1:7" x14ac:dyDescent="0.2">
      <c r="A431">
        <v>430</v>
      </c>
      <c r="B431">
        <f ca="1">_xlfn.BINOM.INV(('Study parameters and results'!$B$3*'Study parameters and results'!$B$6), 'Study parameters and results'!$B$4, RAND())</f>
        <v>50</v>
      </c>
      <c r="C431">
        <f ca="1">_xlfn.BINOM.INV(('Study parameters and results'!$G$17*(1-'Study parameters and results'!$B$6)),'Study parameters and results'!$B$5,RAND())</f>
        <v>65</v>
      </c>
      <c r="D431">
        <f ca="1">('Study parameters and results'!$B$3*'Study parameters and results'!$B$6)-B431</f>
        <v>150</v>
      </c>
      <c r="E431">
        <f ca="1">('Study parameters and results'!$B$3*(1-'Study parameters and results'!$B$6))-C431</f>
        <v>735</v>
      </c>
      <c r="F431" s="2">
        <f t="shared" ca="1" si="12"/>
        <v>3.7692307692307692</v>
      </c>
      <c r="G431" s="2">
        <f t="shared" ca="1" si="13"/>
        <v>0.20835504858046788</v>
      </c>
    </row>
    <row r="432" spans="1:7" x14ac:dyDescent="0.2">
      <c r="A432">
        <v>431</v>
      </c>
      <c r="B432">
        <f ca="1">_xlfn.BINOM.INV(('Study parameters and results'!$B$3*'Study parameters and results'!$B$6), 'Study parameters and results'!$B$4, RAND())</f>
        <v>65</v>
      </c>
      <c r="C432">
        <f ca="1">_xlfn.BINOM.INV(('Study parameters and results'!$G$17*(1-'Study parameters and results'!$B$6)),'Study parameters and results'!$B$5,RAND())</f>
        <v>86</v>
      </c>
      <c r="D432">
        <f ca="1">('Study parameters and results'!$B$3*'Study parameters and results'!$B$6)-B432</f>
        <v>135</v>
      </c>
      <c r="E432">
        <f ca="1">('Study parameters and results'!$B$3*(1-'Study parameters and results'!$B$6))-C432</f>
        <v>714</v>
      </c>
      <c r="F432" s="2">
        <f t="shared" ca="1" si="12"/>
        <v>3.9974160206718343</v>
      </c>
      <c r="G432" s="2">
        <f t="shared" ca="1" si="13"/>
        <v>0.18926301802744408</v>
      </c>
    </row>
    <row r="433" spans="1:7" x14ac:dyDescent="0.2">
      <c r="A433">
        <v>432</v>
      </c>
      <c r="B433">
        <f ca="1">_xlfn.BINOM.INV(('Study parameters and results'!$B$3*'Study parameters and results'!$B$6), 'Study parameters and results'!$B$4, RAND())</f>
        <v>58</v>
      </c>
      <c r="C433">
        <f ca="1">_xlfn.BINOM.INV(('Study parameters and results'!$G$17*(1-'Study parameters and results'!$B$6)),'Study parameters and results'!$B$5,RAND())</f>
        <v>92</v>
      </c>
      <c r="D433">
        <f ca="1">('Study parameters and results'!$B$3*'Study parameters and results'!$B$6)-B433</f>
        <v>142</v>
      </c>
      <c r="E433">
        <f ca="1">('Study parameters and results'!$B$3*(1-'Study parameters and results'!$B$6))-C433</f>
        <v>708</v>
      </c>
      <c r="F433" s="2">
        <f t="shared" ca="1" si="12"/>
        <v>3.1432945499081448</v>
      </c>
      <c r="G433" s="2">
        <f t="shared" ca="1" si="13"/>
        <v>0.1912214094378398</v>
      </c>
    </row>
    <row r="434" spans="1:7" x14ac:dyDescent="0.2">
      <c r="A434">
        <v>433</v>
      </c>
      <c r="B434">
        <f ca="1">_xlfn.BINOM.INV(('Study parameters and results'!$B$3*'Study parameters and results'!$B$6), 'Study parameters and results'!$B$4, RAND())</f>
        <v>66</v>
      </c>
      <c r="C434">
        <f ca="1">_xlfn.BINOM.INV(('Study parameters and results'!$G$17*(1-'Study parameters and results'!$B$6)),'Study parameters and results'!$B$5,RAND())</f>
        <v>69</v>
      </c>
      <c r="D434">
        <f ca="1">('Study parameters and results'!$B$3*'Study parameters and results'!$B$6)-B434</f>
        <v>134</v>
      </c>
      <c r="E434">
        <f ca="1">('Study parameters and results'!$B$3*(1-'Study parameters and results'!$B$6))-C434</f>
        <v>731</v>
      </c>
      <c r="F434" s="2">
        <f t="shared" ca="1" si="12"/>
        <v>5.2180402336145359</v>
      </c>
      <c r="G434" s="2">
        <f t="shared" ca="1" si="13"/>
        <v>0.19615031072612474</v>
      </c>
    </row>
    <row r="435" spans="1:7" x14ac:dyDescent="0.2">
      <c r="A435">
        <v>434</v>
      </c>
      <c r="B435">
        <f ca="1">_xlfn.BINOM.INV(('Study parameters and results'!$B$3*'Study parameters and results'!$B$6), 'Study parameters and results'!$B$4, RAND())</f>
        <v>62</v>
      </c>
      <c r="C435">
        <f ca="1">_xlfn.BINOM.INV(('Study parameters and results'!$G$17*(1-'Study parameters and results'!$B$6)),'Study parameters and results'!$B$5,RAND())</f>
        <v>98</v>
      </c>
      <c r="D435">
        <f ca="1">('Study parameters and results'!$B$3*'Study parameters and results'!$B$6)-B435</f>
        <v>138</v>
      </c>
      <c r="E435">
        <f ca="1">('Study parameters and results'!$B$3*(1-'Study parameters and results'!$B$6))-C435</f>
        <v>702</v>
      </c>
      <c r="F435" s="2">
        <f t="shared" ca="1" si="12"/>
        <v>3.2182786157941439</v>
      </c>
      <c r="G435" s="2">
        <f t="shared" ca="1" si="13"/>
        <v>0.18709353844217388</v>
      </c>
    </row>
    <row r="436" spans="1:7" x14ac:dyDescent="0.2">
      <c r="A436">
        <v>435</v>
      </c>
      <c r="B436">
        <f ca="1">_xlfn.BINOM.INV(('Study parameters and results'!$B$3*'Study parameters and results'!$B$6), 'Study parameters and results'!$B$4, RAND())</f>
        <v>63</v>
      </c>
      <c r="C436">
        <f ca="1">_xlfn.BINOM.INV(('Study parameters and results'!$G$17*(1-'Study parameters and results'!$B$6)),'Study parameters and results'!$B$5,RAND())</f>
        <v>86</v>
      </c>
      <c r="D436">
        <f ca="1">('Study parameters and results'!$B$3*'Study parameters and results'!$B$6)-B436</f>
        <v>137</v>
      </c>
      <c r="E436">
        <f ca="1">('Study parameters and results'!$B$3*(1-'Study parameters and results'!$B$6))-C436</f>
        <v>714</v>
      </c>
      <c r="F436" s="2">
        <f t="shared" ca="1" si="12"/>
        <v>3.8178577491088097</v>
      </c>
      <c r="G436" s="2">
        <f t="shared" ca="1" si="13"/>
        <v>0.19026495512007038</v>
      </c>
    </row>
    <row r="437" spans="1:7" x14ac:dyDescent="0.2">
      <c r="A437">
        <v>436</v>
      </c>
      <c r="B437">
        <f ca="1">_xlfn.BINOM.INV(('Study parameters and results'!$B$3*'Study parameters and results'!$B$6), 'Study parameters and results'!$B$4, RAND())</f>
        <v>62</v>
      </c>
      <c r="C437">
        <f ca="1">_xlfn.BINOM.INV(('Study parameters and results'!$G$17*(1-'Study parameters and results'!$B$6)),'Study parameters and results'!$B$5,RAND())</f>
        <v>68</v>
      </c>
      <c r="D437">
        <f ca="1">('Study parameters and results'!$B$3*'Study parameters and results'!$B$6)-B437</f>
        <v>138</v>
      </c>
      <c r="E437">
        <f ca="1">('Study parameters and results'!$B$3*(1-'Study parameters and results'!$B$6))-C437</f>
        <v>732</v>
      </c>
      <c r="F437" s="2">
        <f t="shared" ca="1" si="12"/>
        <v>4.836317135549872</v>
      </c>
      <c r="G437" s="2">
        <f t="shared" ca="1" si="13"/>
        <v>0.19861372470496377</v>
      </c>
    </row>
    <row r="438" spans="1:7" x14ac:dyDescent="0.2">
      <c r="A438">
        <v>437</v>
      </c>
      <c r="B438">
        <f ca="1">_xlfn.BINOM.INV(('Study parameters and results'!$B$3*'Study parameters and results'!$B$6), 'Study parameters and results'!$B$4, RAND())</f>
        <v>63</v>
      </c>
      <c r="C438">
        <f ca="1">_xlfn.BINOM.INV(('Study parameters and results'!$G$17*(1-'Study parameters and results'!$B$6)),'Study parameters and results'!$B$5,RAND())</f>
        <v>77</v>
      </c>
      <c r="D438">
        <f ca="1">('Study parameters and results'!$B$3*'Study parameters and results'!$B$6)-B438</f>
        <v>137</v>
      </c>
      <c r="E438">
        <f ca="1">('Study parameters and results'!$B$3*(1-'Study parameters and results'!$B$6))-C438</f>
        <v>723</v>
      </c>
      <c r="F438" s="2">
        <f t="shared" ca="1" si="12"/>
        <v>4.3178500331785008</v>
      </c>
      <c r="G438" s="2">
        <f t="shared" ca="1" si="13"/>
        <v>0.19375867670242597</v>
      </c>
    </row>
    <row r="439" spans="1:7" x14ac:dyDescent="0.2">
      <c r="A439">
        <v>438</v>
      </c>
      <c r="B439">
        <f ca="1">_xlfn.BINOM.INV(('Study parameters and results'!$B$3*'Study parameters and results'!$B$6), 'Study parameters and results'!$B$4, RAND())</f>
        <v>57</v>
      </c>
      <c r="C439">
        <f ca="1">_xlfn.BINOM.INV(('Study parameters and results'!$G$17*(1-'Study parameters and results'!$B$6)),'Study parameters and results'!$B$5,RAND())</f>
        <v>64</v>
      </c>
      <c r="D439">
        <f ca="1">('Study parameters and results'!$B$3*'Study parameters and results'!$B$6)-B439</f>
        <v>143</v>
      </c>
      <c r="E439">
        <f ca="1">('Study parameters and results'!$B$3*(1-'Study parameters and results'!$B$6))-C439</f>
        <v>736</v>
      </c>
      <c r="F439" s="2">
        <f t="shared" ca="1" si="12"/>
        <v>4.5839160839160842</v>
      </c>
      <c r="G439" s="2">
        <f t="shared" ca="1" si="13"/>
        <v>0.20376594979118495</v>
      </c>
    </row>
    <row r="440" spans="1:7" x14ac:dyDescent="0.2">
      <c r="A440">
        <v>439</v>
      </c>
      <c r="B440">
        <f ca="1">_xlfn.BINOM.INV(('Study parameters and results'!$B$3*'Study parameters and results'!$B$6), 'Study parameters and results'!$B$4, RAND())</f>
        <v>64</v>
      </c>
      <c r="C440">
        <f ca="1">_xlfn.BINOM.INV(('Study parameters and results'!$G$17*(1-'Study parameters and results'!$B$6)),'Study parameters and results'!$B$5,RAND())</f>
        <v>63</v>
      </c>
      <c r="D440">
        <f ca="1">('Study parameters and results'!$B$3*'Study parameters and results'!$B$6)-B440</f>
        <v>136</v>
      </c>
      <c r="E440">
        <f ca="1">('Study parameters and results'!$B$3*(1-'Study parameters and results'!$B$6))-C440</f>
        <v>737</v>
      </c>
      <c r="F440" s="2">
        <f t="shared" ca="1" si="12"/>
        <v>5.5051353874883286</v>
      </c>
      <c r="G440" s="2">
        <f t="shared" ca="1" si="13"/>
        <v>0.20051884986855281</v>
      </c>
    </row>
    <row r="441" spans="1:7" x14ac:dyDescent="0.2">
      <c r="A441">
        <v>440</v>
      </c>
      <c r="B441">
        <f ca="1">_xlfn.BINOM.INV(('Study parameters and results'!$B$3*'Study parameters and results'!$B$6), 'Study parameters and results'!$B$4, RAND())</f>
        <v>63</v>
      </c>
      <c r="C441">
        <f ca="1">_xlfn.BINOM.INV(('Study parameters and results'!$G$17*(1-'Study parameters and results'!$B$6)),'Study parameters and results'!$B$5,RAND())</f>
        <v>83</v>
      </c>
      <c r="D441">
        <f ca="1">('Study parameters and results'!$B$3*'Study parameters and results'!$B$6)-B441</f>
        <v>137</v>
      </c>
      <c r="E441">
        <f ca="1">('Study parameters and results'!$B$3*(1-'Study parameters and results'!$B$6))-C441</f>
        <v>717</v>
      </c>
      <c r="F441" s="2">
        <f t="shared" ca="1" si="12"/>
        <v>3.9724738369536543</v>
      </c>
      <c r="G441" s="2">
        <f t="shared" ca="1" si="13"/>
        <v>0.19135093116199597</v>
      </c>
    </row>
    <row r="442" spans="1:7" x14ac:dyDescent="0.2">
      <c r="A442">
        <v>441</v>
      </c>
      <c r="B442">
        <f ca="1">_xlfn.BINOM.INV(('Study parameters and results'!$B$3*'Study parameters and results'!$B$6), 'Study parameters and results'!$B$4, RAND())</f>
        <v>63</v>
      </c>
      <c r="C442">
        <f ca="1">_xlfn.BINOM.INV(('Study parameters and results'!$G$17*(1-'Study parameters and results'!$B$6)),'Study parameters and results'!$B$5,RAND())</f>
        <v>63</v>
      </c>
      <c r="D442">
        <f ca="1">('Study parameters and results'!$B$3*'Study parameters and results'!$B$6)-B442</f>
        <v>137</v>
      </c>
      <c r="E442">
        <f ca="1">('Study parameters and results'!$B$3*(1-'Study parameters and results'!$B$6))-C442</f>
        <v>737</v>
      </c>
      <c r="F442" s="2">
        <f t="shared" ca="1" si="12"/>
        <v>5.3795620437956204</v>
      </c>
      <c r="G442" s="2">
        <f t="shared" ca="1" si="13"/>
        <v>0.20100287043260154</v>
      </c>
    </row>
    <row r="443" spans="1:7" x14ac:dyDescent="0.2">
      <c r="A443">
        <v>442</v>
      </c>
      <c r="B443">
        <f ca="1">_xlfn.BINOM.INV(('Study parameters and results'!$B$3*'Study parameters and results'!$B$6), 'Study parameters and results'!$B$4, RAND())</f>
        <v>49</v>
      </c>
      <c r="C443">
        <f ca="1">_xlfn.BINOM.INV(('Study parameters and results'!$G$17*(1-'Study parameters and results'!$B$6)),'Study parameters and results'!$B$5,RAND())</f>
        <v>79</v>
      </c>
      <c r="D443">
        <f ca="1">('Study parameters and results'!$B$3*'Study parameters and results'!$B$6)-B443</f>
        <v>151</v>
      </c>
      <c r="E443">
        <f ca="1">('Study parameters and results'!$B$3*(1-'Study parameters and results'!$B$6))-C443</f>
        <v>721</v>
      </c>
      <c r="F443" s="2">
        <f t="shared" ca="1" si="12"/>
        <v>2.961606169838209</v>
      </c>
      <c r="G443" s="2">
        <f t="shared" ca="1" si="13"/>
        <v>0.20267182888035987</v>
      </c>
    </row>
    <row r="444" spans="1:7" x14ac:dyDescent="0.2">
      <c r="A444">
        <v>443</v>
      </c>
      <c r="B444">
        <f ca="1">_xlfn.BINOM.INV(('Study parameters and results'!$B$3*'Study parameters and results'!$B$6), 'Study parameters and results'!$B$4, RAND())</f>
        <v>63</v>
      </c>
      <c r="C444">
        <f ca="1">_xlfn.BINOM.INV(('Study parameters and results'!$G$17*(1-'Study parameters and results'!$B$6)),'Study parameters and results'!$B$5,RAND())</f>
        <v>94</v>
      </c>
      <c r="D444">
        <f ca="1">('Study parameters and results'!$B$3*'Study parameters and results'!$B$6)-B444</f>
        <v>137</v>
      </c>
      <c r="E444">
        <f ca="1">('Study parameters and results'!$B$3*(1-'Study parameters and results'!$B$6))-C444</f>
        <v>706</v>
      </c>
      <c r="F444" s="2">
        <f t="shared" ca="1" si="12"/>
        <v>3.4537971734741419</v>
      </c>
      <c r="G444" s="2">
        <f t="shared" ca="1" si="13"/>
        <v>0.18768861023847411</v>
      </c>
    </row>
    <row r="445" spans="1:7" x14ac:dyDescent="0.2">
      <c r="A445">
        <v>444</v>
      </c>
      <c r="B445">
        <f ca="1">_xlfn.BINOM.INV(('Study parameters and results'!$B$3*'Study parameters and results'!$B$6), 'Study parameters and results'!$B$4, RAND())</f>
        <v>64</v>
      </c>
      <c r="C445">
        <f ca="1">_xlfn.BINOM.INV(('Study parameters and results'!$G$17*(1-'Study parameters and results'!$B$6)),'Study parameters and results'!$B$5,RAND())</f>
        <v>88</v>
      </c>
      <c r="D445">
        <f ca="1">('Study parameters and results'!$B$3*'Study parameters and results'!$B$6)-B445</f>
        <v>136</v>
      </c>
      <c r="E445">
        <f ca="1">('Study parameters and results'!$B$3*(1-'Study parameters and results'!$B$6))-C445</f>
        <v>712</v>
      </c>
      <c r="F445" s="2">
        <f t="shared" ca="1" si="12"/>
        <v>3.8074866310160429</v>
      </c>
      <c r="G445" s="2">
        <f t="shared" ca="1" si="13"/>
        <v>0.18906631620182748</v>
      </c>
    </row>
    <row r="446" spans="1:7" x14ac:dyDescent="0.2">
      <c r="A446">
        <v>445</v>
      </c>
      <c r="B446">
        <f ca="1">_xlfn.BINOM.INV(('Study parameters and results'!$B$3*'Study parameters and results'!$B$6), 'Study parameters and results'!$B$4, RAND())</f>
        <v>53</v>
      </c>
      <c r="C446">
        <f ca="1">_xlfn.BINOM.INV(('Study parameters and results'!$G$17*(1-'Study parameters and results'!$B$6)),'Study parameters and results'!$B$5,RAND())</f>
        <v>77</v>
      </c>
      <c r="D446">
        <f ca="1">('Study parameters and results'!$B$3*'Study parameters and results'!$B$6)-B446</f>
        <v>147</v>
      </c>
      <c r="E446">
        <f ca="1">('Study parameters and results'!$B$3*(1-'Study parameters and results'!$B$6))-C446</f>
        <v>723</v>
      </c>
      <c r="F446" s="2">
        <f t="shared" ca="1" si="12"/>
        <v>3.3853697323085079</v>
      </c>
      <c r="G446" s="2">
        <f t="shared" ca="1" si="13"/>
        <v>0.20010193519355057</v>
      </c>
    </row>
    <row r="447" spans="1:7" x14ac:dyDescent="0.2">
      <c r="A447">
        <v>446</v>
      </c>
      <c r="B447">
        <f ca="1">_xlfn.BINOM.INV(('Study parameters and results'!$B$3*'Study parameters and results'!$B$6), 'Study parameters and results'!$B$4, RAND())</f>
        <v>55</v>
      </c>
      <c r="C447">
        <f ca="1">_xlfn.BINOM.INV(('Study parameters and results'!$G$17*(1-'Study parameters and results'!$B$6)),'Study parameters and results'!$B$5,RAND())</f>
        <v>86</v>
      </c>
      <c r="D447">
        <f ca="1">('Study parameters and results'!$B$3*'Study parameters and results'!$B$6)-B447</f>
        <v>145</v>
      </c>
      <c r="E447">
        <f ca="1">('Study parameters and results'!$B$3*(1-'Study parameters and results'!$B$6))-C447</f>
        <v>714</v>
      </c>
      <c r="F447" s="2">
        <f t="shared" ca="1" si="12"/>
        <v>3.1491579791499595</v>
      </c>
      <c r="G447" s="2">
        <f t="shared" ca="1" si="13"/>
        <v>0.1952097259533703</v>
      </c>
    </row>
    <row r="448" spans="1:7" x14ac:dyDescent="0.2">
      <c r="A448">
        <v>447</v>
      </c>
      <c r="B448">
        <f ca="1">_xlfn.BINOM.INV(('Study parameters and results'!$B$3*'Study parameters and results'!$B$6), 'Study parameters and results'!$B$4, RAND())</f>
        <v>70</v>
      </c>
      <c r="C448">
        <f ca="1">_xlfn.BINOM.INV(('Study parameters and results'!$G$17*(1-'Study parameters and results'!$B$6)),'Study parameters and results'!$B$5,RAND())</f>
        <v>78</v>
      </c>
      <c r="D448">
        <f ca="1">('Study parameters and results'!$B$3*'Study parameters and results'!$B$6)-B448</f>
        <v>130</v>
      </c>
      <c r="E448">
        <f ca="1">('Study parameters and results'!$B$3*(1-'Study parameters and results'!$B$6))-C448</f>
        <v>722</v>
      </c>
      <c r="F448" s="2">
        <f t="shared" ca="1" si="12"/>
        <v>4.9842209072978303</v>
      </c>
      <c r="G448" s="2">
        <f t="shared" ca="1" si="13"/>
        <v>0.19021981061335683</v>
      </c>
    </row>
    <row r="449" spans="1:7" x14ac:dyDescent="0.2">
      <c r="A449">
        <v>448</v>
      </c>
      <c r="B449">
        <f ca="1">_xlfn.BINOM.INV(('Study parameters and results'!$B$3*'Study parameters and results'!$B$6), 'Study parameters and results'!$B$4, RAND())</f>
        <v>53</v>
      </c>
      <c r="C449">
        <f ca="1">_xlfn.BINOM.INV(('Study parameters and results'!$G$17*(1-'Study parameters and results'!$B$6)),'Study parameters and results'!$B$5,RAND())</f>
        <v>82</v>
      </c>
      <c r="D449">
        <f ca="1">('Study parameters and results'!$B$3*'Study parameters and results'!$B$6)-B449</f>
        <v>147</v>
      </c>
      <c r="E449">
        <f ca="1">('Study parameters and results'!$B$3*(1-'Study parameters and results'!$B$6))-C449</f>
        <v>718</v>
      </c>
      <c r="F449" s="2">
        <f t="shared" ca="1" si="12"/>
        <v>3.1569603451136552</v>
      </c>
      <c r="G449" s="2">
        <f t="shared" ca="1" si="13"/>
        <v>0.19813764212820315</v>
      </c>
    </row>
    <row r="450" spans="1:7" x14ac:dyDescent="0.2">
      <c r="A450">
        <v>449</v>
      </c>
      <c r="B450">
        <f ca="1">_xlfn.BINOM.INV(('Study parameters and results'!$B$3*'Study parameters and results'!$B$6), 'Study parameters and results'!$B$4, RAND())</f>
        <v>62</v>
      </c>
      <c r="C450">
        <f ca="1">_xlfn.BINOM.INV(('Study parameters and results'!$G$17*(1-'Study parameters and results'!$B$6)),'Study parameters and results'!$B$5,RAND())</f>
        <v>86</v>
      </c>
      <c r="D450">
        <f ca="1">('Study parameters and results'!$B$3*'Study parameters and results'!$B$6)-B450</f>
        <v>138</v>
      </c>
      <c r="E450">
        <f ca="1">('Study parameters and results'!$B$3*(1-'Study parameters and results'!$B$6))-C450</f>
        <v>714</v>
      </c>
      <c r="F450" s="2">
        <f t="shared" ref="F450:F513" ca="1" si="14">(B450/D450)/(C450/E450)</f>
        <v>3.7300303336703742</v>
      </c>
      <c r="G450" s="2">
        <f t="shared" ref="G450:G513" ca="1" si="15">SQRT(1/B450+1/C450+1/D450+1/E450)</f>
        <v>0.19079799860190499</v>
      </c>
    </row>
    <row r="451" spans="1:7" x14ac:dyDescent="0.2">
      <c r="A451">
        <v>450</v>
      </c>
      <c r="B451">
        <f ca="1">_xlfn.BINOM.INV(('Study parameters and results'!$B$3*'Study parameters and results'!$B$6), 'Study parameters and results'!$B$4, RAND())</f>
        <v>61</v>
      </c>
      <c r="C451">
        <f ca="1">_xlfn.BINOM.INV(('Study parameters and results'!$G$17*(1-'Study parameters and results'!$B$6)),'Study parameters and results'!$B$5,RAND())</f>
        <v>78</v>
      </c>
      <c r="D451">
        <f ca="1">('Study parameters and results'!$B$3*'Study parameters and results'!$B$6)-B451</f>
        <v>139</v>
      </c>
      <c r="E451">
        <f ca="1">('Study parameters and results'!$B$3*(1-'Study parameters and results'!$B$6))-C451</f>
        <v>722</v>
      </c>
      <c r="F451" s="2">
        <f t="shared" ca="1" si="14"/>
        <v>4.0621656520937099</v>
      </c>
      <c r="G451" s="2">
        <f t="shared" ca="1" si="15"/>
        <v>0.19440483944343237</v>
      </c>
    </row>
    <row r="452" spans="1:7" x14ac:dyDescent="0.2">
      <c r="A452">
        <v>451</v>
      </c>
      <c r="B452">
        <f ca="1">_xlfn.BINOM.INV(('Study parameters and results'!$B$3*'Study parameters and results'!$B$6), 'Study parameters and results'!$B$4, RAND())</f>
        <v>65</v>
      </c>
      <c r="C452">
        <f ca="1">_xlfn.BINOM.INV(('Study parameters and results'!$G$17*(1-'Study parameters and results'!$B$6)),'Study parameters and results'!$B$5,RAND())</f>
        <v>90</v>
      </c>
      <c r="D452">
        <f ca="1">('Study parameters and results'!$B$3*'Study parameters and results'!$B$6)-B452</f>
        <v>135</v>
      </c>
      <c r="E452">
        <f ca="1">('Study parameters and results'!$B$3*(1-'Study parameters and results'!$B$6))-C452</f>
        <v>710</v>
      </c>
      <c r="F452" s="2">
        <f t="shared" ca="1" si="14"/>
        <v>3.7983539094650203</v>
      </c>
      <c r="G452" s="2">
        <f t="shared" ca="1" si="15"/>
        <v>0.18791376907336846</v>
      </c>
    </row>
    <row r="453" spans="1:7" x14ac:dyDescent="0.2">
      <c r="A453">
        <v>452</v>
      </c>
      <c r="B453">
        <f ca="1">_xlfn.BINOM.INV(('Study parameters and results'!$B$3*'Study parameters and results'!$B$6), 'Study parameters and results'!$B$4, RAND())</f>
        <v>62</v>
      </c>
      <c r="C453">
        <f ca="1">_xlfn.BINOM.INV(('Study parameters and results'!$G$17*(1-'Study parameters and results'!$B$6)),'Study parameters and results'!$B$5,RAND())</f>
        <v>70</v>
      </c>
      <c r="D453">
        <f ca="1">('Study parameters and results'!$B$3*'Study parameters and results'!$B$6)-B453</f>
        <v>138</v>
      </c>
      <c r="E453">
        <f ca="1">('Study parameters and results'!$B$3*(1-'Study parameters and results'!$B$6))-C453</f>
        <v>730</v>
      </c>
      <c r="F453" s="2">
        <f t="shared" ca="1" si="14"/>
        <v>4.6853002070393375</v>
      </c>
      <c r="G453" s="2">
        <f t="shared" ca="1" si="15"/>
        <v>0.19756261379388468</v>
      </c>
    </row>
    <row r="454" spans="1:7" x14ac:dyDescent="0.2">
      <c r="A454">
        <v>453</v>
      </c>
      <c r="B454">
        <f ca="1">_xlfn.BINOM.INV(('Study parameters and results'!$B$3*'Study parameters and results'!$B$6), 'Study parameters and results'!$B$4, RAND())</f>
        <v>57</v>
      </c>
      <c r="C454">
        <f ca="1">_xlfn.BINOM.INV(('Study parameters and results'!$G$17*(1-'Study parameters and results'!$B$6)),'Study parameters and results'!$B$5,RAND())</f>
        <v>80</v>
      </c>
      <c r="D454">
        <f ca="1">('Study parameters and results'!$B$3*'Study parameters and results'!$B$6)-B454</f>
        <v>143</v>
      </c>
      <c r="E454">
        <f ca="1">('Study parameters and results'!$B$3*(1-'Study parameters and results'!$B$6))-C454</f>
        <v>720</v>
      </c>
      <c r="F454" s="2">
        <f t="shared" ca="1" si="14"/>
        <v>3.5874125874125875</v>
      </c>
      <c r="G454" s="2">
        <f t="shared" ca="1" si="15"/>
        <v>0.19602488497897069</v>
      </c>
    </row>
    <row r="455" spans="1:7" x14ac:dyDescent="0.2">
      <c r="A455">
        <v>454</v>
      </c>
      <c r="B455">
        <f ca="1">_xlfn.BINOM.INV(('Study parameters and results'!$B$3*'Study parameters and results'!$B$6), 'Study parameters and results'!$B$4, RAND())</f>
        <v>77</v>
      </c>
      <c r="C455">
        <f ca="1">_xlfn.BINOM.INV(('Study parameters and results'!$G$17*(1-'Study parameters and results'!$B$6)),'Study parameters and results'!$B$5,RAND())</f>
        <v>87</v>
      </c>
      <c r="D455">
        <f ca="1">('Study parameters and results'!$B$3*'Study parameters and results'!$B$6)-B455</f>
        <v>123</v>
      </c>
      <c r="E455">
        <f ca="1">('Study parameters and results'!$B$3*(1-'Study parameters and results'!$B$6))-C455</f>
        <v>713</v>
      </c>
      <c r="F455" s="2">
        <f t="shared" ca="1" si="14"/>
        <v>5.1304550976544245</v>
      </c>
      <c r="G455" s="2">
        <f t="shared" ca="1" si="15"/>
        <v>0.18442850025299434</v>
      </c>
    </row>
    <row r="456" spans="1:7" x14ac:dyDescent="0.2">
      <c r="A456">
        <v>455</v>
      </c>
      <c r="B456">
        <f ca="1">_xlfn.BINOM.INV(('Study parameters and results'!$B$3*'Study parameters and results'!$B$6), 'Study parameters and results'!$B$4, RAND())</f>
        <v>70</v>
      </c>
      <c r="C456">
        <f ca="1">_xlfn.BINOM.INV(('Study parameters and results'!$G$17*(1-'Study parameters and results'!$B$6)),'Study parameters and results'!$B$5,RAND())</f>
        <v>86</v>
      </c>
      <c r="D456">
        <f ca="1">('Study parameters and results'!$B$3*'Study parameters and results'!$B$6)-B456</f>
        <v>130</v>
      </c>
      <c r="E456">
        <f ca="1">('Study parameters and results'!$B$3*(1-'Study parameters and results'!$B$6))-C456</f>
        <v>714</v>
      </c>
      <c r="F456" s="2">
        <f t="shared" ca="1" si="14"/>
        <v>4.4704830053667264</v>
      </c>
      <c r="G456" s="2">
        <f t="shared" ca="1" si="15"/>
        <v>0.18710021159489854</v>
      </c>
    </row>
    <row r="457" spans="1:7" x14ac:dyDescent="0.2">
      <c r="A457">
        <v>456</v>
      </c>
      <c r="B457">
        <f ca="1">_xlfn.BINOM.INV(('Study parameters and results'!$B$3*'Study parameters and results'!$B$6), 'Study parameters and results'!$B$4, RAND())</f>
        <v>61</v>
      </c>
      <c r="C457">
        <f ca="1">_xlfn.BINOM.INV(('Study parameters and results'!$G$17*(1-'Study parameters and results'!$B$6)),'Study parameters and results'!$B$5,RAND())</f>
        <v>87</v>
      </c>
      <c r="D457">
        <f ca="1">('Study parameters and results'!$B$3*'Study parameters and results'!$B$6)-B457</f>
        <v>139</v>
      </c>
      <c r="E457">
        <f ca="1">('Study parameters and results'!$B$3*(1-'Study parameters and results'!$B$6))-C457</f>
        <v>713</v>
      </c>
      <c r="F457" s="2">
        <f t="shared" ca="1" si="14"/>
        <v>3.5965434548912594</v>
      </c>
      <c r="G457" s="2">
        <f t="shared" ca="1" si="15"/>
        <v>0.19100906953600424</v>
      </c>
    </row>
    <row r="458" spans="1:7" x14ac:dyDescent="0.2">
      <c r="A458">
        <v>457</v>
      </c>
      <c r="B458">
        <f ca="1">_xlfn.BINOM.INV(('Study parameters and results'!$B$3*'Study parameters and results'!$B$6), 'Study parameters and results'!$B$4, RAND())</f>
        <v>75</v>
      </c>
      <c r="C458">
        <f ca="1">_xlfn.BINOM.INV(('Study parameters and results'!$G$17*(1-'Study parameters and results'!$B$6)),'Study parameters and results'!$B$5,RAND())</f>
        <v>82</v>
      </c>
      <c r="D458">
        <f ca="1">('Study parameters and results'!$B$3*'Study parameters and results'!$B$6)-B458</f>
        <v>125</v>
      </c>
      <c r="E458">
        <f ca="1">('Study parameters and results'!$B$3*(1-'Study parameters and results'!$B$6))-C458</f>
        <v>718</v>
      </c>
      <c r="F458" s="2">
        <f t="shared" ca="1" si="14"/>
        <v>5.2536585365853661</v>
      </c>
      <c r="G458" s="2">
        <f t="shared" ca="1" si="15"/>
        <v>0.18687218344290832</v>
      </c>
    </row>
    <row r="459" spans="1:7" x14ac:dyDescent="0.2">
      <c r="A459">
        <v>458</v>
      </c>
      <c r="B459">
        <f ca="1">_xlfn.BINOM.INV(('Study parameters and results'!$B$3*'Study parameters and results'!$B$6), 'Study parameters and results'!$B$4, RAND())</f>
        <v>71</v>
      </c>
      <c r="C459">
        <f ca="1">_xlfn.BINOM.INV(('Study parameters and results'!$G$17*(1-'Study parameters and results'!$B$6)),'Study parameters and results'!$B$5,RAND())</f>
        <v>86</v>
      </c>
      <c r="D459">
        <f ca="1">('Study parameters and results'!$B$3*'Study parameters and results'!$B$6)-B459</f>
        <v>129</v>
      </c>
      <c r="E459">
        <f ca="1">('Study parameters and results'!$B$3*(1-'Study parameters and results'!$B$6))-C459</f>
        <v>714</v>
      </c>
      <c r="F459" s="2">
        <f t="shared" ca="1" si="14"/>
        <v>4.5694970254191452</v>
      </c>
      <c r="G459" s="2">
        <f t="shared" ca="1" si="15"/>
        <v>0.1867214830371253</v>
      </c>
    </row>
    <row r="460" spans="1:7" x14ac:dyDescent="0.2">
      <c r="A460">
        <v>459</v>
      </c>
      <c r="B460">
        <f ca="1">_xlfn.BINOM.INV(('Study parameters and results'!$B$3*'Study parameters and results'!$B$6), 'Study parameters and results'!$B$4, RAND())</f>
        <v>54</v>
      </c>
      <c r="C460">
        <f ca="1">_xlfn.BINOM.INV(('Study parameters and results'!$G$17*(1-'Study parameters and results'!$B$6)),'Study parameters and results'!$B$5,RAND())</f>
        <v>72</v>
      </c>
      <c r="D460">
        <f ca="1">('Study parameters and results'!$B$3*'Study parameters and results'!$B$6)-B460</f>
        <v>146</v>
      </c>
      <c r="E460">
        <f ca="1">('Study parameters and results'!$B$3*(1-'Study parameters and results'!$B$6))-C460</f>
        <v>728</v>
      </c>
      <c r="F460" s="2">
        <f t="shared" ca="1" si="14"/>
        <v>3.7397260273972601</v>
      </c>
      <c r="G460" s="2">
        <f t="shared" ca="1" si="15"/>
        <v>0.20156971213336325</v>
      </c>
    </row>
    <row r="461" spans="1:7" x14ac:dyDescent="0.2">
      <c r="A461">
        <v>460</v>
      </c>
      <c r="B461">
        <f ca="1">_xlfn.BINOM.INV(('Study parameters and results'!$B$3*'Study parameters and results'!$B$6), 'Study parameters and results'!$B$4, RAND())</f>
        <v>54</v>
      </c>
      <c r="C461">
        <f ca="1">_xlfn.BINOM.INV(('Study parameters and results'!$G$17*(1-'Study parameters and results'!$B$6)),'Study parameters and results'!$B$5,RAND())</f>
        <v>78</v>
      </c>
      <c r="D461">
        <f ca="1">('Study parameters and results'!$B$3*'Study parameters and results'!$B$6)-B461</f>
        <v>146</v>
      </c>
      <c r="E461">
        <f ca="1">('Study parameters and results'!$B$3*(1-'Study parameters and results'!$B$6))-C461</f>
        <v>722</v>
      </c>
      <c r="F461" s="2">
        <f t="shared" ca="1" si="14"/>
        <v>3.4236037934668073</v>
      </c>
      <c r="G461" s="2">
        <f t="shared" ca="1" si="15"/>
        <v>0.19893061091438649</v>
      </c>
    </row>
    <row r="462" spans="1:7" x14ac:dyDescent="0.2">
      <c r="A462">
        <v>461</v>
      </c>
      <c r="B462">
        <f ca="1">_xlfn.BINOM.INV(('Study parameters and results'!$B$3*'Study parameters and results'!$B$6), 'Study parameters and results'!$B$4, RAND())</f>
        <v>64</v>
      </c>
      <c r="C462">
        <f ca="1">_xlfn.BINOM.INV(('Study parameters and results'!$G$17*(1-'Study parameters and results'!$B$6)),'Study parameters and results'!$B$5,RAND())</f>
        <v>84</v>
      </c>
      <c r="D462">
        <f ca="1">('Study parameters and results'!$B$3*'Study parameters and results'!$B$6)-B462</f>
        <v>136</v>
      </c>
      <c r="E462">
        <f ca="1">('Study parameters and results'!$B$3*(1-'Study parameters and results'!$B$6))-C462</f>
        <v>716</v>
      </c>
      <c r="F462" s="2">
        <f t="shared" ca="1" si="14"/>
        <v>4.011204481792717</v>
      </c>
      <c r="G462" s="2">
        <f t="shared" ca="1" si="15"/>
        <v>0.19047139188320442</v>
      </c>
    </row>
    <row r="463" spans="1:7" x14ac:dyDescent="0.2">
      <c r="A463">
        <v>462</v>
      </c>
      <c r="B463">
        <f ca="1">_xlfn.BINOM.INV(('Study parameters and results'!$B$3*'Study parameters and results'!$B$6), 'Study parameters and results'!$B$4, RAND())</f>
        <v>75</v>
      </c>
      <c r="C463">
        <f ca="1">_xlfn.BINOM.INV(('Study parameters and results'!$G$17*(1-'Study parameters and results'!$B$6)),'Study parameters and results'!$B$5,RAND())</f>
        <v>67</v>
      </c>
      <c r="D463">
        <f ca="1">('Study parameters and results'!$B$3*'Study parameters and results'!$B$6)-B463</f>
        <v>125</v>
      </c>
      <c r="E463">
        <f ca="1">('Study parameters and results'!$B$3*(1-'Study parameters and results'!$B$6))-C463</f>
        <v>733</v>
      </c>
      <c r="F463" s="2">
        <f t="shared" ca="1" si="14"/>
        <v>6.5641791044776117</v>
      </c>
      <c r="G463" s="2">
        <f t="shared" ca="1" si="15"/>
        <v>0.19396639643989877</v>
      </c>
    </row>
    <row r="464" spans="1:7" x14ac:dyDescent="0.2">
      <c r="A464">
        <v>463</v>
      </c>
      <c r="B464">
        <f ca="1">_xlfn.BINOM.INV(('Study parameters and results'!$B$3*'Study parameters and results'!$B$6), 'Study parameters and results'!$B$4, RAND())</f>
        <v>62</v>
      </c>
      <c r="C464">
        <f ca="1">_xlfn.BINOM.INV(('Study parameters and results'!$G$17*(1-'Study parameters and results'!$B$6)),'Study parameters and results'!$B$5,RAND())</f>
        <v>79</v>
      </c>
      <c r="D464">
        <f ca="1">('Study parameters and results'!$B$3*'Study parameters and results'!$B$6)-B464</f>
        <v>138</v>
      </c>
      <c r="E464">
        <f ca="1">('Study parameters and results'!$B$3*(1-'Study parameters and results'!$B$6))-C464</f>
        <v>721</v>
      </c>
      <c r="F464" s="2">
        <f t="shared" ca="1" si="14"/>
        <v>4.1003485598972667</v>
      </c>
      <c r="G464" s="2">
        <f t="shared" ca="1" si="15"/>
        <v>0.19344404738779397</v>
      </c>
    </row>
    <row r="465" spans="1:7" x14ac:dyDescent="0.2">
      <c r="A465">
        <v>464</v>
      </c>
      <c r="B465">
        <f ca="1">_xlfn.BINOM.INV(('Study parameters and results'!$B$3*'Study parameters and results'!$B$6), 'Study parameters and results'!$B$4, RAND())</f>
        <v>59</v>
      </c>
      <c r="C465">
        <f ca="1">_xlfn.BINOM.INV(('Study parameters and results'!$G$17*(1-'Study parameters and results'!$B$6)),'Study parameters and results'!$B$5,RAND())</f>
        <v>73</v>
      </c>
      <c r="D465">
        <f ca="1">('Study parameters and results'!$B$3*'Study parameters and results'!$B$6)-B465</f>
        <v>141</v>
      </c>
      <c r="E465">
        <f ca="1">('Study parameters and results'!$B$3*(1-'Study parameters and results'!$B$6))-C465</f>
        <v>727</v>
      </c>
      <c r="F465" s="2">
        <f t="shared" ca="1" si="14"/>
        <v>4.1672010103954147</v>
      </c>
      <c r="G465" s="2">
        <f t="shared" ca="1" si="15"/>
        <v>0.19777638150029792</v>
      </c>
    </row>
    <row r="466" spans="1:7" x14ac:dyDescent="0.2">
      <c r="A466">
        <v>465</v>
      </c>
      <c r="B466">
        <f ca="1">_xlfn.BINOM.INV(('Study parameters and results'!$B$3*'Study parameters and results'!$B$6), 'Study parameters and results'!$B$4, RAND())</f>
        <v>71</v>
      </c>
      <c r="C466">
        <f ca="1">_xlfn.BINOM.INV(('Study parameters and results'!$G$17*(1-'Study parameters and results'!$B$6)),'Study parameters and results'!$B$5,RAND())</f>
        <v>80</v>
      </c>
      <c r="D466">
        <f ca="1">('Study parameters and results'!$B$3*'Study parameters and results'!$B$6)-B466</f>
        <v>129</v>
      </c>
      <c r="E466">
        <f ca="1">('Study parameters and results'!$B$3*(1-'Study parameters and results'!$B$6))-C466</f>
        <v>720</v>
      </c>
      <c r="F466" s="2">
        <f t="shared" ca="1" si="14"/>
        <v>4.9534883720930232</v>
      </c>
      <c r="G466" s="2">
        <f t="shared" ca="1" si="15"/>
        <v>0.18901146503754351</v>
      </c>
    </row>
    <row r="467" spans="1:7" x14ac:dyDescent="0.2">
      <c r="A467">
        <v>466</v>
      </c>
      <c r="B467">
        <f ca="1">_xlfn.BINOM.INV(('Study parameters and results'!$B$3*'Study parameters and results'!$B$6), 'Study parameters and results'!$B$4, RAND())</f>
        <v>58</v>
      </c>
      <c r="C467">
        <f ca="1">_xlfn.BINOM.INV(('Study parameters and results'!$G$17*(1-'Study parameters and results'!$B$6)),'Study parameters and results'!$B$5,RAND())</f>
        <v>84</v>
      </c>
      <c r="D467">
        <f ca="1">('Study parameters and results'!$B$3*'Study parameters and results'!$B$6)-B467</f>
        <v>142</v>
      </c>
      <c r="E467">
        <f ca="1">('Study parameters and results'!$B$3*(1-'Study parameters and results'!$B$6))-C467</f>
        <v>716</v>
      </c>
      <c r="F467" s="2">
        <f t="shared" ca="1" si="14"/>
        <v>3.4815560026827632</v>
      </c>
      <c r="G467" s="2">
        <f t="shared" ca="1" si="15"/>
        <v>0.19386862247647563</v>
      </c>
    </row>
    <row r="468" spans="1:7" x14ac:dyDescent="0.2">
      <c r="A468">
        <v>467</v>
      </c>
      <c r="B468">
        <f ca="1">_xlfn.BINOM.INV(('Study parameters and results'!$B$3*'Study parameters and results'!$B$6), 'Study parameters and results'!$B$4, RAND())</f>
        <v>57</v>
      </c>
      <c r="C468">
        <f ca="1">_xlfn.BINOM.INV(('Study parameters and results'!$G$17*(1-'Study parameters and results'!$B$6)),'Study parameters and results'!$B$5,RAND())</f>
        <v>69</v>
      </c>
      <c r="D468">
        <f ca="1">('Study parameters and results'!$B$3*'Study parameters and results'!$B$6)-B468</f>
        <v>143</v>
      </c>
      <c r="E468">
        <f ca="1">('Study parameters and results'!$B$3*(1-'Study parameters and results'!$B$6))-C468</f>
        <v>731</v>
      </c>
      <c r="F468" s="2">
        <f t="shared" ca="1" si="14"/>
        <v>4.2228640924293099</v>
      </c>
      <c r="G468" s="2">
        <f t="shared" ca="1" si="15"/>
        <v>0.20099156529915815</v>
      </c>
    </row>
    <row r="469" spans="1:7" x14ac:dyDescent="0.2">
      <c r="A469">
        <v>468</v>
      </c>
      <c r="B469">
        <f ca="1">_xlfn.BINOM.INV(('Study parameters and results'!$B$3*'Study parameters and results'!$B$6), 'Study parameters and results'!$B$4, RAND())</f>
        <v>59</v>
      </c>
      <c r="C469">
        <f ca="1">_xlfn.BINOM.INV(('Study parameters and results'!$G$17*(1-'Study parameters and results'!$B$6)),'Study parameters and results'!$B$5,RAND())</f>
        <v>76</v>
      </c>
      <c r="D469">
        <f ca="1">('Study parameters and results'!$B$3*'Study parameters and results'!$B$6)-B469</f>
        <v>141</v>
      </c>
      <c r="E469">
        <f ca="1">('Study parameters and results'!$B$3*(1-'Study parameters and results'!$B$6))-C469</f>
        <v>724</v>
      </c>
      <c r="F469" s="2">
        <f t="shared" ca="1" si="14"/>
        <v>3.9861888764464353</v>
      </c>
      <c r="G469" s="2">
        <f t="shared" ca="1" si="15"/>
        <v>0.19641909614492306</v>
      </c>
    </row>
    <row r="470" spans="1:7" x14ac:dyDescent="0.2">
      <c r="A470">
        <v>469</v>
      </c>
      <c r="B470">
        <f ca="1">_xlfn.BINOM.INV(('Study parameters and results'!$B$3*'Study parameters and results'!$B$6), 'Study parameters and results'!$B$4, RAND())</f>
        <v>63</v>
      </c>
      <c r="C470">
        <f ca="1">_xlfn.BINOM.INV(('Study parameters and results'!$G$17*(1-'Study parameters and results'!$B$6)),'Study parameters and results'!$B$5,RAND())</f>
        <v>84</v>
      </c>
      <c r="D470">
        <f ca="1">('Study parameters and results'!$B$3*'Study parameters and results'!$B$6)-B470</f>
        <v>137</v>
      </c>
      <c r="E470">
        <f ca="1">('Study parameters and results'!$B$3*(1-'Study parameters and results'!$B$6))-C470</f>
        <v>716</v>
      </c>
      <c r="F470" s="2">
        <f t="shared" ca="1" si="14"/>
        <v>3.9197080291970803</v>
      </c>
      <c r="G470" s="2">
        <f t="shared" ca="1" si="15"/>
        <v>0.19098087835032912</v>
      </c>
    </row>
    <row r="471" spans="1:7" x14ac:dyDescent="0.2">
      <c r="A471">
        <v>470</v>
      </c>
      <c r="B471">
        <f ca="1">_xlfn.BINOM.INV(('Study parameters and results'!$B$3*'Study parameters and results'!$B$6), 'Study parameters and results'!$B$4, RAND())</f>
        <v>51</v>
      </c>
      <c r="C471">
        <f ca="1">_xlfn.BINOM.INV(('Study parameters and results'!$G$17*(1-'Study parameters and results'!$B$6)),'Study parameters and results'!$B$5,RAND())</f>
        <v>64</v>
      </c>
      <c r="D471">
        <f ca="1">('Study parameters and results'!$B$3*'Study parameters and results'!$B$6)-B471</f>
        <v>149</v>
      </c>
      <c r="E471">
        <f ca="1">('Study parameters and results'!$B$3*(1-'Study parameters and results'!$B$6))-C471</f>
        <v>736</v>
      </c>
      <c r="F471" s="2">
        <f t="shared" ca="1" si="14"/>
        <v>3.9362416107382554</v>
      </c>
      <c r="G471" s="2">
        <f t="shared" ca="1" si="15"/>
        <v>0.20809360438370508</v>
      </c>
    </row>
    <row r="472" spans="1:7" x14ac:dyDescent="0.2">
      <c r="A472">
        <v>471</v>
      </c>
      <c r="B472">
        <f ca="1">_xlfn.BINOM.INV(('Study parameters and results'!$B$3*'Study parameters and results'!$B$6), 'Study parameters and results'!$B$4, RAND())</f>
        <v>64</v>
      </c>
      <c r="C472">
        <f ca="1">_xlfn.BINOM.INV(('Study parameters and results'!$G$17*(1-'Study parameters and results'!$B$6)),'Study parameters and results'!$B$5,RAND())</f>
        <v>80</v>
      </c>
      <c r="D472">
        <f ca="1">('Study parameters and results'!$B$3*'Study parameters and results'!$B$6)-B472</f>
        <v>136</v>
      </c>
      <c r="E472">
        <f ca="1">('Study parameters and results'!$B$3*(1-'Study parameters and results'!$B$6))-C472</f>
        <v>720</v>
      </c>
      <c r="F472" s="2">
        <f t="shared" ca="1" si="14"/>
        <v>4.2352941176470589</v>
      </c>
      <c r="G472" s="2">
        <f t="shared" ca="1" si="15"/>
        <v>0.19200736982043026</v>
      </c>
    </row>
    <row r="473" spans="1:7" x14ac:dyDescent="0.2">
      <c r="A473">
        <v>472</v>
      </c>
      <c r="B473">
        <f ca="1">_xlfn.BINOM.INV(('Study parameters and results'!$B$3*'Study parameters and results'!$B$6), 'Study parameters and results'!$B$4, RAND())</f>
        <v>57</v>
      </c>
      <c r="C473">
        <f ca="1">_xlfn.BINOM.INV(('Study parameters and results'!$G$17*(1-'Study parameters and results'!$B$6)),'Study parameters and results'!$B$5,RAND())</f>
        <v>71</v>
      </c>
      <c r="D473">
        <f ca="1">('Study parameters and results'!$B$3*'Study parameters and results'!$B$6)-B473</f>
        <v>143</v>
      </c>
      <c r="E473">
        <f ca="1">('Study parameters and results'!$B$3*(1-'Study parameters and results'!$B$6))-C473</f>
        <v>729</v>
      </c>
      <c r="F473" s="2">
        <f t="shared" ca="1" si="14"/>
        <v>4.0926819659214022</v>
      </c>
      <c r="G473" s="2">
        <f t="shared" ca="1" si="15"/>
        <v>0.19998278875159775</v>
      </c>
    </row>
    <row r="474" spans="1:7" x14ac:dyDescent="0.2">
      <c r="A474">
        <v>473</v>
      </c>
      <c r="B474">
        <f ca="1">_xlfn.BINOM.INV(('Study parameters and results'!$B$3*'Study parameters and results'!$B$6), 'Study parameters and results'!$B$4, RAND())</f>
        <v>59</v>
      </c>
      <c r="C474">
        <f ca="1">_xlfn.BINOM.INV(('Study parameters and results'!$G$17*(1-'Study parameters and results'!$B$6)),'Study parameters and results'!$B$5,RAND())</f>
        <v>67</v>
      </c>
      <c r="D474">
        <f ca="1">('Study parameters and results'!$B$3*'Study parameters and results'!$B$6)-B474</f>
        <v>141</v>
      </c>
      <c r="E474">
        <f ca="1">('Study parameters and results'!$B$3*(1-'Study parameters and results'!$B$6))-C474</f>
        <v>733</v>
      </c>
      <c r="F474" s="2">
        <f t="shared" ca="1" si="14"/>
        <v>4.5778554038319044</v>
      </c>
      <c r="G474" s="2">
        <f t="shared" ca="1" si="15"/>
        <v>0.20082574720010329</v>
      </c>
    </row>
    <row r="475" spans="1:7" x14ac:dyDescent="0.2">
      <c r="A475">
        <v>474</v>
      </c>
      <c r="B475">
        <f ca="1">_xlfn.BINOM.INV(('Study parameters and results'!$B$3*'Study parameters and results'!$B$6), 'Study parameters and results'!$B$4, RAND())</f>
        <v>55</v>
      </c>
      <c r="C475">
        <f ca="1">_xlfn.BINOM.INV(('Study parameters and results'!$G$17*(1-'Study parameters and results'!$B$6)),'Study parameters and results'!$B$5,RAND())</f>
        <v>80</v>
      </c>
      <c r="D475">
        <f ca="1">('Study parameters and results'!$B$3*'Study parameters and results'!$B$6)-B475</f>
        <v>145</v>
      </c>
      <c r="E475">
        <f ca="1">('Study parameters and results'!$B$3*(1-'Study parameters and results'!$B$6))-C475</f>
        <v>720</v>
      </c>
      <c r="F475" s="2">
        <f t="shared" ca="1" si="14"/>
        <v>3.4137931034482758</v>
      </c>
      <c r="G475" s="2">
        <f t="shared" ca="1" si="15"/>
        <v>0.19740126340741845</v>
      </c>
    </row>
    <row r="476" spans="1:7" x14ac:dyDescent="0.2">
      <c r="A476">
        <v>475</v>
      </c>
      <c r="B476">
        <f ca="1">_xlfn.BINOM.INV(('Study parameters and results'!$B$3*'Study parameters and results'!$B$6), 'Study parameters and results'!$B$4, RAND())</f>
        <v>59</v>
      </c>
      <c r="C476">
        <f ca="1">_xlfn.BINOM.INV(('Study parameters and results'!$G$17*(1-'Study parameters and results'!$B$6)),'Study parameters and results'!$B$5,RAND())</f>
        <v>73</v>
      </c>
      <c r="D476">
        <f ca="1">('Study parameters and results'!$B$3*'Study parameters and results'!$B$6)-B476</f>
        <v>141</v>
      </c>
      <c r="E476">
        <f ca="1">('Study parameters and results'!$B$3*(1-'Study parameters and results'!$B$6))-C476</f>
        <v>727</v>
      </c>
      <c r="F476" s="2">
        <f t="shared" ca="1" si="14"/>
        <v>4.1672010103954147</v>
      </c>
      <c r="G476" s="2">
        <f t="shared" ca="1" si="15"/>
        <v>0.19777638150029792</v>
      </c>
    </row>
    <row r="477" spans="1:7" x14ac:dyDescent="0.2">
      <c r="A477">
        <v>476</v>
      </c>
      <c r="B477">
        <f ca="1">_xlfn.BINOM.INV(('Study parameters and results'!$B$3*'Study parameters and results'!$B$6), 'Study parameters and results'!$B$4, RAND())</f>
        <v>67</v>
      </c>
      <c r="C477">
        <f ca="1">_xlfn.BINOM.INV(('Study parameters and results'!$G$17*(1-'Study parameters and results'!$B$6)),'Study parameters and results'!$B$5,RAND())</f>
        <v>86</v>
      </c>
      <c r="D477">
        <f ca="1">('Study parameters and results'!$B$3*'Study parameters and results'!$B$6)-B477</f>
        <v>133</v>
      </c>
      <c r="E477">
        <f ca="1">('Study parameters and results'!$B$3*(1-'Study parameters and results'!$B$6))-C477</f>
        <v>714</v>
      </c>
      <c r="F477" s="2">
        <f t="shared" ca="1" si="14"/>
        <v>4.1823745410036723</v>
      </c>
      <c r="G477" s="2">
        <f t="shared" ca="1" si="15"/>
        <v>0.18834180982363791</v>
      </c>
    </row>
    <row r="478" spans="1:7" x14ac:dyDescent="0.2">
      <c r="A478">
        <v>477</v>
      </c>
      <c r="B478">
        <f ca="1">_xlfn.BINOM.INV(('Study parameters and results'!$B$3*'Study parameters and results'!$B$6), 'Study parameters and results'!$B$4, RAND())</f>
        <v>62</v>
      </c>
      <c r="C478">
        <f ca="1">_xlfn.BINOM.INV(('Study parameters and results'!$G$17*(1-'Study parameters and results'!$B$6)),'Study parameters and results'!$B$5,RAND())</f>
        <v>73</v>
      </c>
      <c r="D478">
        <f ca="1">('Study parameters and results'!$B$3*'Study parameters and results'!$B$6)-B478</f>
        <v>138</v>
      </c>
      <c r="E478">
        <f ca="1">('Study parameters and results'!$B$3*(1-'Study parameters and results'!$B$6))-C478</f>
        <v>727</v>
      </c>
      <c r="F478" s="2">
        <f t="shared" ca="1" si="14"/>
        <v>4.4742902521342067</v>
      </c>
      <c r="G478" s="2">
        <f t="shared" ca="1" si="15"/>
        <v>0.19608558086987662</v>
      </c>
    </row>
    <row r="479" spans="1:7" x14ac:dyDescent="0.2">
      <c r="A479">
        <v>478</v>
      </c>
      <c r="B479">
        <f ca="1">_xlfn.BINOM.INV(('Study parameters and results'!$B$3*'Study parameters and results'!$B$6), 'Study parameters and results'!$B$4, RAND())</f>
        <v>54</v>
      </c>
      <c r="C479">
        <f ca="1">_xlfn.BINOM.INV(('Study parameters and results'!$G$17*(1-'Study parameters and results'!$B$6)),'Study parameters and results'!$B$5,RAND())</f>
        <v>82</v>
      </c>
      <c r="D479">
        <f ca="1">('Study parameters and results'!$B$3*'Study parameters and results'!$B$6)-B479</f>
        <v>146</v>
      </c>
      <c r="E479">
        <f ca="1">('Study parameters and results'!$B$3*(1-'Study parameters and results'!$B$6))-C479</f>
        <v>718</v>
      </c>
      <c r="F479" s="2">
        <f t="shared" ca="1" si="14"/>
        <v>3.2385566321416639</v>
      </c>
      <c r="G479" s="2">
        <f t="shared" ca="1" si="15"/>
        <v>0.1973720172628286</v>
      </c>
    </row>
    <row r="480" spans="1:7" x14ac:dyDescent="0.2">
      <c r="A480">
        <v>479</v>
      </c>
      <c r="B480">
        <f ca="1">_xlfn.BINOM.INV(('Study parameters and results'!$B$3*'Study parameters and results'!$B$6), 'Study parameters and results'!$B$4, RAND())</f>
        <v>61</v>
      </c>
      <c r="C480">
        <f ca="1">_xlfn.BINOM.INV(('Study parameters and results'!$G$17*(1-'Study parameters and results'!$B$6)),'Study parameters and results'!$B$5,RAND())</f>
        <v>92</v>
      </c>
      <c r="D480">
        <f ca="1">('Study parameters and results'!$B$3*'Study parameters and results'!$B$6)-B480</f>
        <v>139</v>
      </c>
      <c r="E480">
        <f ca="1">('Study parameters and results'!$B$3*(1-'Study parameters and results'!$B$6))-C480</f>
        <v>708</v>
      </c>
      <c r="F480" s="2">
        <f t="shared" ca="1" si="14"/>
        <v>3.3772286518611199</v>
      </c>
      <c r="G480" s="2">
        <f t="shared" ca="1" si="15"/>
        <v>0.18939292970749924</v>
      </c>
    </row>
    <row r="481" spans="1:7" x14ac:dyDescent="0.2">
      <c r="A481">
        <v>480</v>
      </c>
      <c r="B481">
        <f ca="1">_xlfn.BINOM.INV(('Study parameters and results'!$B$3*'Study parameters and results'!$B$6), 'Study parameters and results'!$B$4, RAND())</f>
        <v>68</v>
      </c>
      <c r="C481">
        <f ca="1">_xlfn.BINOM.INV(('Study parameters and results'!$G$17*(1-'Study parameters and results'!$B$6)),'Study parameters and results'!$B$5,RAND())</f>
        <v>71</v>
      </c>
      <c r="D481">
        <f ca="1">('Study parameters and results'!$B$3*'Study parameters and results'!$B$6)-B481</f>
        <v>132</v>
      </c>
      <c r="E481">
        <f ca="1">('Study parameters and results'!$B$3*(1-'Study parameters and results'!$B$6))-C481</f>
        <v>729</v>
      </c>
      <c r="F481" s="2">
        <f t="shared" ca="1" si="14"/>
        <v>5.2893725992317542</v>
      </c>
      <c r="G481" s="2">
        <f t="shared" ca="1" si="15"/>
        <v>0.19426242324092202</v>
      </c>
    </row>
    <row r="482" spans="1:7" x14ac:dyDescent="0.2">
      <c r="A482">
        <v>481</v>
      </c>
      <c r="B482">
        <f ca="1">_xlfn.BINOM.INV(('Study parameters and results'!$B$3*'Study parameters and results'!$B$6), 'Study parameters and results'!$B$4, RAND())</f>
        <v>58</v>
      </c>
      <c r="C482">
        <f ca="1">_xlfn.BINOM.INV(('Study parameters and results'!$G$17*(1-'Study parameters and results'!$B$6)),'Study parameters and results'!$B$5,RAND())</f>
        <v>83</v>
      </c>
      <c r="D482">
        <f ca="1">('Study parameters and results'!$B$3*'Study parameters and results'!$B$6)-B482</f>
        <v>142</v>
      </c>
      <c r="E482">
        <f ca="1">('Study parameters and results'!$B$3*(1-'Study parameters and results'!$B$6))-C482</f>
        <v>717</v>
      </c>
      <c r="F482" s="2">
        <f t="shared" ca="1" si="14"/>
        <v>3.5284235533684032</v>
      </c>
      <c r="G482" s="2">
        <f t="shared" ca="1" si="15"/>
        <v>0.19423317363938103</v>
      </c>
    </row>
    <row r="483" spans="1:7" x14ac:dyDescent="0.2">
      <c r="A483">
        <v>482</v>
      </c>
      <c r="B483">
        <f ca="1">_xlfn.BINOM.INV(('Study parameters and results'!$B$3*'Study parameters and results'!$B$6), 'Study parameters and results'!$B$4, RAND())</f>
        <v>53</v>
      </c>
      <c r="C483">
        <f ca="1">_xlfn.BINOM.INV(('Study parameters and results'!$G$17*(1-'Study parameters and results'!$B$6)),'Study parameters and results'!$B$5,RAND())</f>
        <v>70</v>
      </c>
      <c r="D483">
        <f ca="1">('Study parameters and results'!$B$3*'Study parameters and results'!$B$6)-B483</f>
        <v>147</v>
      </c>
      <c r="E483">
        <f ca="1">('Study parameters and results'!$B$3*(1-'Study parameters and results'!$B$6))-C483</f>
        <v>730</v>
      </c>
      <c r="F483" s="2">
        <f t="shared" ca="1" si="14"/>
        <v>3.7599611273080664</v>
      </c>
      <c r="G483" s="2">
        <f t="shared" ca="1" si="15"/>
        <v>0.20328852135856115</v>
      </c>
    </row>
    <row r="484" spans="1:7" x14ac:dyDescent="0.2">
      <c r="A484">
        <v>483</v>
      </c>
      <c r="B484">
        <f ca="1">_xlfn.BINOM.INV(('Study parameters and results'!$B$3*'Study parameters and results'!$B$6), 'Study parameters and results'!$B$4, RAND())</f>
        <v>54</v>
      </c>
      <c r="C484">
        <f ca="1">_xlfn.BINOM.INV(('Study parameters and results'!$G$17*(1-'Study parameters and results'!$B$6)),'Study parameters and results'!$B$5,RAND())</f>
        <v>81</v>
      </c>
      <c r="D484">
        <f ca="1">('Study parameters and results'!$B$3*'Study parameters and results'!$B$6)-B484</f>
        <v>146</v>
      </c>
      <c r="E484">
        <f ca="1">('Study parameters and results'!$B$3*(1-'Study parameters and results'!$B$6))-C484</f>
        <v>719</v>
      </c>
      <c r="F484" s="2">
        <f t="shared" ca="1" si="14"/>
        <v>3.2831050228310503</v>
      </c>
      <c r="G484" s="2">
        <f t="shared" ca="1" si="15"/>
        <v>0.1977481559547446</v>
      </c>
    </row>
    <row r="485" spans="1:7" x14ac:dyDescent="0.2">
      <c r="A485">
        <v>484</v>
      </c>
      <c r="B485">
        <f ca="1">_xlfn.BINOM.INV(('Study parameters and results'!$B$3*'Study parameters and results'!$B$6), 'Study parameters and results'!$B$4, RAND())</f>
        <v>68</v>
      </c>
      <c r="C485">
        <f ca="1">_xlfn.BINOM.INV(('Study parameters and results'!$G$17*(1-'Study parameters and results'!$B$6)),'Study parameters and results'!$B$5,RAND())</f>
        <v>75</v>
      </c>
      <c r="D485">
        <f ca="1">('Study parameters and results'!$B$3*'Study parameters and results'!$B$6)-B485</f>
        <v>132</v>
      </c>
      <c r="E485">
        <f ca="1">('Study parameters and results'!$B$3*(1-'Study parameters and results'!$B$6))-C485</f>
        <v>725</v>
      </c>
      <c r="F485" s="2">
        <f t="shared" ca="1" si="14"/>
        <v>4.9797979797979801</v>
      </c>
      <c r="G485" s="2">
        <f t="shared" ca="1" si="15"/>
        <v>0.19233898098632962</v>
      </c>
    </row>
    <row r="486" spans="1:7" x14ac:dyDescent="0.2">
      <c r="A486">
        <v>485</v>
      </c>
      <c r="B486">
        <f ca="1">_xlfn.BINOM.INV(('Study parameters and results'!$B$3*'Study parameters and results'!$B$6), 'Study parameters and results'!$B$4, RAND())</f>
        <v>61</v>
      </c>
      <c r="C486">
        <f ca="1">_xlfn.BINOM.INV(('Study parameters and results'!$G$17*(1-'Study parameters and results'!$B$6)),'Study parameters and results'!$B$5,RAND())</f>
        <v>78</v>
      </c>
      <c r="D486">
        <f ca="1">('Study parameters and results'!$B$3*'Study parameters and results'!$B$6)-B486</f>
        <v>139</v>
      </c>
      <c r="E486">
        <f ca="1">('Study parameters and results'!$B$3*(1-'Study parameters and results'!$B$6))-C486</f>
        <v>722</v>
      </c>
      <c r="F486" s="2">
        <f t="shared" ca="1" si="14"/>
        <v>4.0621656520937099</v>
      </c>
      <c r="G486" s="2">
        <f t="shared" ca="1" si="15"/>
        <v>0.19440483944343237</v>
      </c>
    </row>
    <row r="487" spans="1:7" x14ac:dyDescent="0.2">
      <c r="A487">
        <v>486</v>
      </c>
      <c r="B487">
        <f ca="1">_xlfn.BINOM.INV(('Study parameters and results'!$B$3*'Study parameters and results'!$B$6), 'Study parameters and results'!$B$4, RAND())</f>
        <v>64</v>
      </c>
      <c r="C487">
        <f ca="1">_xlfn.BINOM.INV(('Study parameters and results'!$G$17*(1-'Study parameters and results'!$B$6)),'Study parameters and results'!$B$5,RAND())</f>
        <v>86</v>
      </c>
      <c r="D487">
        <f ca="1">('Study parameters and results'!$B$3*'Study parameters and results'!$B$6)-B487</f>
        <v>136</v>
      </c>
      <c r="E487">
        <f ca="1">('Study parameters and results'!$B$3*(1-'Study parameters and results'!$B$6))-C487</f>
        <v>714</v>
      </c>
      <c r="F487" s="2">
        <f t="shared" ca="1" si="14"/>
        <v>3.9069767441860463</v>
      </c>
      <c r="G487" s="2">
        <f t="shared" ca="1" si="15"/>
        <v>0.18975354641561884</v>
      </c>
    </row>
    <row r="488" spans="1:7" x14ac:dyDescent="0.2">
      <c r="A488">
        <v>487</v>
      </c>
      <c r="B488">
        <f ca="1">_xlfn.BINOM.INV(('Study parameters and results'!$B$3*'Study parameters and results'!$B$6), 'Study parameters and results'!$B$4, RAND())</f>
        <v>54</v>
      </c>
      <c r="C488">
        <f ca="1">_xlfn.BINOM.INV(('Study parameters and results'!$G$17*(1-'Study parameters and results'!$B$6)),'Study parameters and results'!$B$5,RAND())</f>
        <v>69</v>
      </c>
      <c r="D488">
        <f ca="1">('Study parameters and results'!$B$3*'Study parameters and results'!$B$6)-B488</f>
        <v>146</v>
      </c>
      <c r="E488">
        <f ca="1">('Study parameters and results'!$B$3*(1-'Study parameters and results'!$B$6))-C488</f>
        <v>731</v>
      </c>
      <c r="F488" s="2">
        <f t="shared" ca="1" si="14"/>
        <v>3.9184038117927336</v>
      </c>
      <c r="G488" s="2">
        <f t="shared" ca="1" si="15"/>
        <v>0.20304821167960979</v>
      </c>
    </row>
    <row r="489" spans="1:7" x14ac:dyDescent="0.2">
      <c r="A489">
        <v>488</v>
      </c>
      <c r="B489">
        <f ca="1">_xlfn.BINOM.INV(('Study parameters and results'!$B$3*'Study parameters and results'!$B$6), 'Study parameters and results'!$B$4, RAND())</f>
        <v>49</v>
      </c>
      <c r="C489">
        <f ca="1">_xlfn.BINOM.INV(('Study parameters and results'!$G$17*(1-'Study parameters and results'!$B$6)),'Study parameters and results'!$B$5,RAND())</f>
        <v>77</v>
      </c>
      <c r="D489">
        <f ca="1">('Study parameters and results'!$B$3*'Study parameters and results'!$B$6)-B489</f>
        <v>151</v>
      </c>
      <c r="E489">
        <f ca="1">('Study parameters and results'!$B$3*(1-'Study parameters and results'!$B$6))-C489</f>
        <v>723</v>
      </c>
      <c r="F489" s="2">
        <f t="shared" ca="1" si="14"/>
        <v>3.0469596628537028</v>
      </c>
      <c r="G489" s="2">
        <f t="shared" ca="1" si="15"/>
        <v>0.20347191126311309</v>
      </c>
    </row>
    <row r="490" spans="1:7" x14ac:dyDescent="0.2">
      <c r="A490">
        <v>489</v>
      </c>
      <c r="B490">
        <f ca="1">_xlfn.BINOM.INV(('Study parameters and results'!$B$3*'Study parameters and results'!$B$6), 'Study parameters and results'!$B$4, RAND())</f>
        <v>50</v>
      </c>
      <c r="C490">
        <f ca="1">_xlfn.BINOM.INV(('Study parameters and results'!$G$17*(1-'Study parameters and results'!$B$6)),'Study parameters and results'!$B$5,RAND())</f>
        <v>72</v>
      </c>
      <c r="D490">
        <f ca="1">('Study parameters and results'!$B$3*'Study parameters and results'!$B$6)-B490</f>
        <v>150</v>
      </c>
      <c r="E490">
        <f ca="1">('Study parameters and results'!$B$3*(1-'Study parameters and results'!$B$6))-C490</f>
        <v>728</v>
      </c>
      <c r="F490" s="2">
        <f t="shared" ca="1" si="14"/>
        <v>3.3703703703703702</v>
      </c>
      <c r="G490" s="2">
        <f t="shared" ca="1" si="15"/>
        <v>0.20476616402419109</v>
      </c>
    </row>
    <row r="491" spans="1:7" x14ac:dyDescent="0.2">
      <c r="A491">
        <v>490</v>
      </c>
      <c r="B491">
        <f ca="1">_xlfn.BINOM.INV(('Study parameters and results'!$B$3*'Study parameters and results'!$B$6), 'Study parameters and results'!$B$4, RAND())</f>
        <v>56</v>
      </c>
      <c r="C491">
        <f ca="1">_xlfn.BINOM.INV(('Study parameters and results'!$G$17*(1-'Study parameters and results'!$B$6)),'Study parameters and results'!$B$5,RAND())</f>
        <v>79</v>
      </c>
      <c r="D491">
        <f ca="1">('Study parameters and results'!$B$3*'Study parameters and results'!$B$6)-B491</f>
        <v>144</v>
      </c>
      <c r="E491">
        <f ca="1">('Study parameters and results'!$B$3*(1-'Study parameters and results'!$B$6))-C491</f>
        <v>721</v>
      </c>
      <c r="F491" s="2">
        <f t="shared" ca="1" si="14"/>
        <v>3.5492264416315047</v>
      </c>
      <c r="G491" s="2">
        <f t="shared" ca="1" si="15"/>
        <v>0.19709585916933836</v>
      </c>
    </row>
    <row r="492" spans="1:7" x14ac:dyDescent="0.2">
      <c r="A492">
        <v>491</v>
      </c>
      <c r="B492">
        <f ca="1">_xlfn.BINOM.INV(('Study parameters and results'!$B$3*'Study parameters and results'!$B$6), 'Study parameters and results'!$B$4, RAND())</f>
        <v>59</v>
      </c>
      <c r="C492">
        <f ca="1">_xlfn.BINOM.INV(('Study parameters and results'!$G$17*(1-'Study parameters and results'!$B$6)),'Study parameters and results'!$B$5,RAND())</f>
        <v>68</v>
      </c>
      <c r="D492">
        <f ca="1">('Study parameters and results'!$B$3*'Study parameters and results'!$B$6)-B492</f>
        <v>141</v>
      </c>
      <c r="E492">
        <f ca="1">('Study parameters and results'!$B$3*(1-'Study parameters and results'!$B$6))-C492</f>
        <v>732</v>
      </c>
      <c r="F492" s="2">
        <f t="shared" ca="1" si="14"/>
        <v>4.5043804755944929</v>
      </c>
      <c r="G492" s="2">
        <f t="shared" ca="1" si="15"/>
        <v>0.20028318375603474</v>
      </c>
    </row>
    <row r="493" spans="1:7" x14ac:dyDescent="0.2">
      <c r="A493">
        <v>492</v>
      </c>
      <c r="B493">
        <f ca="1">_xlfn.BINOM.INV(('Study parameters and results'!$B$3*'Study parameters and results'!$B$6), 'Study parameters and results'!$B$4, RAND())</f>
        <v>48</v>
      </c>
      <c r="C493">
        <f ca="1">_xlfn.BINOM.INV(('Study parameters and results'!$G$17*(1-'Study parameters and results'!$B$6)),'Study parameters and results'!$B$5,RAND())</f>
        <v>102</v>
      </c>
      <c r="D493">
        <f ca="1">('Study parameters and results'!$B$3*'Study parameters and results'!$B$6)-B493</f>
        <v>152</v>
      </c>
      <c r="E493">
        <f ca="1">('Study parameters and results'!$B$3*(1-'Study parameters and results'!$B$6))-C493</f>
        <v>698</v>
      </c>
      <c r="F493" s="2">
        <f t="shared" ca="1" si="14"/>
        <v>2.160990712074303</v>
      </c>
      <c r="G493" s="2">
        <f t="shared" ca="1" si="15"/>
        <v>0.19659315101709118</v>
      </c>
    </row>
    <row r="494" spans="1:7" x14ac:dyDescent="0.2">
      <c r="A494">
        <v>493</v>
      </c>
      <c r="B494">
        <f ca="1">_xlfn.BINOM.INV(('Study parameters and results'!$B$3*'Study parameters and results'!$B$6), 'Study parameters and results'!$B$4, RAND())</f>
        <v>54</v>
      </c>
      <c r="C494">
        <f ca="1">_xlfn.BINOM.INV(('Study parameters and results'!$G$17*(1-'Study parameters and results'!$B$6)),'Study parameters and results'!$B$5,RAND())</f>
        <v>81</v>
      </c>
      <c r="D494">
        <f ca="1">('Study parameters and results'!$B$3*'Study parameters and results'!$B$6)-B494</f>
        <v>146</v>
      </c>
      <c r="E494">
        <f ca="1">('Study parameters and results'!$B$3*(1-'Study parameters and results'!$B$6))-C494</f>
        <v>719</v>
      </c>
      <c r="F494" s="2">
        <f t="shared" ca="1" si="14"/>
        <v>3.2831050228310503</v>
      </c>
      <c r="G494" s="2">
        <f t="shared" ca="1" si="15"/>
        <v>0.1977481559547446</v>
      </c>
    </row>
    <row r="495" spans="1:7" x14ac:dyDescent="0.2">
      <c r="A495">
        <v>494</v>
      </c>
      <c r="B495">
        <f ca="1">_xlfn.BINOM.INV(('Study parameters and results'!$B$3*'Study parameters and results'!$B$6), 'Study parameters and results'!$B$4, RAND())</f>
        <v>53</v>
      </c>
      <c r="C495">
        <f ca="1">_xlfn.BINOM.INV(('Study parameters and results'!$G$17*(1-'Study parameters and results'!$B$6)),'Study parameters and results'!$B$5,RAND())</f>
        <v>57</v>
      </c>
      <c r="D495">
        <f ca="1">('Study parameters and results'!$B$3*'Study parameters and results'!$B$6)-B495</f>
        <v>147</v>
      </c>
      <c r="E495">
        <f ca="1">('Study parameters and results'!$B$3*(1-'Study parameters and results'!$B$6))-C495</f>
        <v>743</v>
      </c>
      <c r="F495" s="2">
        <f t="shared" ca="1" si="14"/>
        <v>4.6997255042367829</v>
      </c>
      <c r="G495" s="2">
        <f t="shared" ca="1" si="15"/>
        <v>0.21109334495916371</v>
      </c>
    </row>
    <row r="496" spans="1:7" x14ac:dyDescent="0.2">
      <c r="A496">
        <v>495</v>
      </c>
      <c r="B496">
        <f ca="1">_xlfn.BINOM.INV(('Study parameters and results'!$B$3*'Study parameters and results'!$B$6), 'Study parameters and results'!$B$4, RAND())</f>
        <v>60</v>
      </c>
      <c r="C496">
        <f ca="1">_xlfn.BINOM.INV(('Study parameters and results'!$G$17*(1-'Study parameters and results'!$B$6)),'Study parameters and results'!$B$5,RAND())</f>
        <v>72</v>
      </c>
      <c r="D496">
        <f ca="1">('Study parameters and results'!$B$3*'Study parameters and results'!$B$6)-B496</f>
        <v>140</v>
      </c>
      <c r="E496">
        <f ca="1">('Study parameters and results'!$B$3*(1-'Study parameters and results'!$B$6))-C496</f>
        <v>728</v>
      </c>
      <c r="F496" s="2">
        <f t="shared" ca="1" si="14"/>
        <v>4.333333333333333</v>
      </c>
      <c r="G496" s="2">
        <f t="shared" ca="1" si="15"/>
        <v>0.19766648444296031</v>
      </c>
    </row>
    <row r="497" spans="1:7" x14ac:dyDescent="0.2">
      <c r="A497">
        <v>496</v>
      </c>
      <c r="B497">
        <f ca="1">_xlfn.BINOM.INV(('Study parameters and results'!$B$3*'Study parameters and results'!$B$6), 'Study parameters and results'!$B$4, RAND())</f>
        <v>62</v>
      </c>
      <c r="C497">
        <f ca="1">_xlfn.BINOM.INV(('Study parameters and results'!$G$17*(1-'Study parameters and results'!$B$6)),'Study parameters and results'!$B$5,RAND())</f>
        <v>62</v>
      </c>
      <c r="D497">
        <f ca="1">('Study parameters and results'!$B$3*'Study parameters and results'!$B$6)-B497</f>
        <v>138</v>
      </c>
      <c r="E497">
        <f ca="1">('Study parameters and results'!$B$3*(1-'Study parameters and results'!$B$6))-C497</f>
        <v>738</v>
      </c>
      <c r="F497" s="2">
        <f t="shared" ca="1" si="14"/>
        <v>5.3478260869565215</v>
      </c>
      <c r="G497" s="2">
        <f t="shared" ca="1" si="15"/>
        <v>0.20213721794330389</v>
      </c>
    </row>
    <row r="498" spans="1:7" x14ac:dyDescent="0.2">
      <c r="A498">
        <v>497</v>
      </c>
      <c r="B498">
        <f ca="1">_xlfn.BINOM.INV(('Study parameters and results'!$B$3*'Study parameters and results'!$B$6), 'Study parameters and results'!$B$4, RAND())</f>
        <v>50</v>
      </c>
      <c r="C498">
        <f ca="1">_xlfn.BINOM.INV(('Study parameters and results'!$G$17*(1-'Study parameters and results'!$B$6)),'Study parameters and results'!$B$5,RAND())</f>
        <v>83</v>
      </c>
      <c r="D498">
        <f ca="1">('Study parameters and results'!$B$3*'Study parameters and results'!$B$6)-B498</f>
        <v>150</v>
      </c>
      <c r="E498">
        <f ca="1">('Study parameters and results'!$B$3*(1-'Study parameters and results'!$B$6))-C498</f>
        <v>717</v>
      </c>
      <c r="F498" s="2">
        <f t="shared" ca="1" si="14"/>
        <v>2.8795180722891565</v>
      </c>
      <c r="G498" s="2">
        <f t="shared" ca="1" si="15"/>
        <v>0.20027371164788707</v>
      </c>
    </row>
    <row r="499" spans="1:7" x14ac:dyDescent="0.2">
      <c r="A499">
        <v>498</v>
      </c>
      <c r="B499">
        <f ca="1">_xlfn.BINOM.INV(('Study parameters and results'!$B$3*'Study parameters and results'!$B$6), 'Study parameters and results'!$B$4, RAND())</f>
        <v>51</v>
      </c>
      <c r="C499">
        <f ca="1">_xlfn.BINOM.INV(('Study parameters and results'!$G$17*(1-'Study parameters and results'!$B$6)),'Study parameters and results'!$B$5,RAND())</f>
        <v>74</v>
      </c>
      <c r="D499">
        <f ca="1">('Study parameters and results'!$B$3*'Study parameters and results'!$B$6)-B499</f>
        <v>149</v>
      </c>
      <c r="E499">
        <f ca="1">('Study parameters and results'!$B$3*(1-'Study parameters and results'!$B$6))-C499</f>
        <v>726</v>
      </c>
      <c r="F499" s="2">
        <f t="shared" ca="1" si="14"/>
        <v>3.3580627607473246</v>
      </c>
      <c r="G499" s="2">
        <f t="shared" ca="1" si="15"/>
        <v>0.20300289779966474</v>
      </c>
    </row>
    <row r="500" spans="1:7" x14ac:dyDescent="0.2">
      <c r="A500">
        <v>499</v>
      </c>
      <c r="B500">
        <f ca="1">_xlfn.BINOM.INV(('Study parameters and results'!$B$3*'Study parameters and results'!$B$6), 'Study parameters and results'!$B$4, RAND())</f>
        <v>46</v>
      </c>
      <c r="C500">
        <f ca="1">_xlfn.BINOM.INV(('Study parameters and results'!$G$17*(1-'Study parameters and results'!$B$6)),'Study parameters and results'!$B$5,RAND())</f>
        <v>74</v>
      </c>
      <c r="D500">
        <f ca="1">('Study parameters and results'!$B$3*'Study parameters and results'!$B$6)-B500</f>
        <v>154</v>
      </c>
      <c r="E500">
        <f ca="1">('Study parameters and results'!$B$3*(1-'Study parameters and results'!$B$6))-C500</f>
        <v>726</v>
      </c>
      <c r="F500" s="2">
        <f t="shared" ca="1" si="14"/>
        <v>2.9305019305019302</v>
      </c>
      <c r="G500" s="2">
        <f t="shared" ca="1" si="15"/>
        <v>0.20766213162279293</v>
      </c>
    </row>
    <row r="501" spans="1:7" x14ac:dyDescent="0.2">
      <c r="A501">
        <v>500</v>
      </c>
      <c r="B501">
        <f ca="1">_xlfn.BINOM.INV(('Study parameters and results'!$B$3*'Study parameters and results'!$B$6), 'Study parameters and results'!$B$4, RAND())</f>
        <v>65</v>
      </c>
      <c r="C501">
        <f ca="1">_xlfn.BINOM.INV(('Study parameters and results'!$G$17*(1-'Study parameters and results'!$B$6)),'Study parameters and results'!$B$5,RAND())</f>
        <v>83</v>
      </c>
      <c r="D501">
        <f ca="1">('Study parameters and results'!$B$3*'Study parameters and results'!$B$6)-B501</f>
        <v>135</v>
      </c>
      <c r="E501">
        <f ca="1">('Study parameters and results'!$B$3*(1-'Study parameters and results'!$B$6))-C501</f>
        <v>717</v>
      </c>
      <c r="F501" s="2">
        <f t="shared" ca="1" si="14"/>
        <v>4.1593038821954487</v>
      </c>
      <c r="G501" s="2">
        <f t="shared" ca="1" si="15"/>
        <v>0.19035471021904643</v>
      </c>
    </row>
    <row r="502" spans="1:7" x14ac:dyDescent="0.2">
      <c r="A502">
        <v>501</v>
      </c>
      <c r="B502">
        <f ca="1">_xlfn.BINOM.INV(('Study parameters and results'!$B$3*'Study parameters and results'!$B$6), 'Study parameters and results'!$B$4, RAND())</f>
        <v>64</v>
      </c>
      <c r="C502">
        <f ca="1">_xlfn.BINOM.INV(('Study parameters and results'!$G$17*(1-'Study parameters and results'!$B$6)),'Study parameters and results'!$B$5,RAND())</f>
        <v>85</v>
      </c>
      <c r="D502">
        <f ca="1">('Study parameters and results'!$B$3*'Study parameters and results'!$B$6)-B502</f>
        <v>136</v>
      </c>
      <c r="E502">
        <f ca="1">('Study parameters and results'!$B$3*(1-'Study parameters and results'!$B$6))-C502</f>
        <v>715</v>
      </c>
      <c r="F502" s="2">
        <f t="shared" ca="1" si="14"/>
        <v>3.9584775086505188</v>
      </c>
      <c r="G502" s="2">
        <f t="shared" ca="1" si="15"/>
        <v>0.19010851758252426</v>
      </c>
    </row>
    <row r="503" spans="1:7" x14ac:dyDescent="0.2">
      <c r="A503">
        <v>502</v>
      </c>
      <c r="B503">
        <f ca="1">_xlfn.BINOM.INV(('Study parameters and results'!$B$3*'Study parameters and results'!$B$6), 'Study parameters and results'!$B$4, RAND())</f>
        <v>58</v>
      </c>
      <c r="C503">
        <f ca="1">_xlfn.BINOM.INV(('Study parameters and results'!$G$17*(1-'Study parameters and results'!$B$6)),'Study parameters and results'!$B$5,RAND())</f>
        <v>86</v>
      </c>
      <c r="D503">
        <f ca="1">('Study parameters and results'!$B$3*'Study parameters and results'!$B$6)-B503</f>
        <v>142</v>
      </c>
      <c r="E503">
        <f ca="1">('Study parameters and results'!$B$3*(1-'Study parameters and results'!$B$6))-C503</f>
        <v>714</v>
      </c>
      <c r="F503" s="2">
        <f t="shared" ca="1" si="14"/>
        <v>3.3910907304290863</v>
      </c>
      <c r="G503" s="2">
        <f t="shared" ca="1" si="15"/>
        <v>0.19316340241439475</v>
      </c>
    </row>
    <row r="504" spans="1:7" x14ac:dyDescent="0.2">
      <c r="A504">
        <v>503</v>
      </c>
      <c r="B504">
        <f ca="1">_xlfn.BINOM.INV(('Study parameters and results'!$B$3*'Study parameters and results'!$B$6), 'Study parameters and results'!$B$4, RAND())</f>
        <v>56</v>
      </c>
      <c r="C504">
        <f ca="1">_xlfn.BINOM.INV(('Study parameters and results'!$G$17*(1-'Study parameters and results'!$B$6)),'Study parameters and results'!$B$5,RAND())</f>
        <v>80</v>
      </c>
      <c r="D504">
        <f ca="1">('Study parameters and results'!$B$3*'Study parameters and results'!$B$6)-B504</f>
        <v>144</v>
      </c>
      <c r="E504">
        <f ca="1">('Study parameters and results'!$B$3*(1-'Study parameters and results'!$B$6))-C504</f>
        <v>720</v>
      </c>
      <c r="F504" s="2">
        <f t="shared" ca="1" si="14"/>
        <v>3.5000000000000004</v>
      </c>
      <c r="G504" s="2">
        <f t="shared" ca="1" si="15"/>
        <v>0.1966989481173608</v>
      </c>
    </row>
    <row r="505" spans="1:7" x14ac:dyDescent="0.2">
      <c r="A505">
        <v>504</v>
      </c>
      <c r="B505">
        <f ca="1">_xlfn.BINOM.INV(('Study parameters and results'!$B$3*'Study parameters and results'!$B$6), 'Study parameters and results'!$B$4, RAND())</f>
        <v>60</v>
      </c>
      <c r="C505">
        <f ca="1">_xlfn.BINOM.INV(('Study parameters and results'!$G$17*(1-'Study parameters and results'!$B$6)),'Study parameters and results'!$B$5,RAND())</f>
        <v>79</v>
      </c>
      <c r="D505">
        <f ca="1">('Study parameters and results'!$B$3*'Study parameters and results'!$B$6)-B505</f>
        <v>140</v>
      </c>
      <c r="E505">
        <f ca="1">('Study parameters and results'!$B$3*(1-'Study parameters and results'!$B$6))-C505</f>
        <v>721</v>
      </c>
      <c r="F505" s="2">
        <f t="shared" ca="1" si="14"/>
        <v>3.9113924050632907</v>
      </c>
      <c r="G505" s="2">
        <f t="shared" ca="1" si="15"/>
        <v>0.19456287983486514</v>
      </c>
    </row>
    <row r="506" spans="1:7" x14ac:dyDescent="0.2">
      <c r="A506">
        <v>505</v>
      </c>
      <c r="B506">
        <f ca="1">_xlfn.BINOM.INV(('Study parameters and results'!$B$3*'Study parameters and results'!$B$6), 'Study parameters and results'!$B$4, RAND())</f>
        <v>70</v>
      </c>
      <c r="C506">
        <f ca="1">_xlfn.BINOM.INV(('Study parameters and results'!$G$17*(1-'Study parameters and results'!$B$6)),'Study parameters and results'!$B$5,RAND())</f>
        <v>88</v>
      </c>
      <c r="D506">
        <f ca="1">('Study parameters and results'!$B$3*'Study parameters and results'!$B$6)-B506</f>
        <v>130</v>
      </c>
      <c r="E506">
        <f ca="1">('Study parameters and results'!$B$3*(1-'Study parameters and results'!$B$6))-C506</f>
        <v>712</v>
      </c>
      <c r="F506" s="2">
        <f t="shared" ca="1" si="14"/>
        <v>4.3566433566433567</v>
      </c>
      <c r="G506" s="2">
        <f t="shared" ca="1" si="15"/>
        <v>0.18640319933864014</v>
      </c>
    </row>
    <row r="507" spans="1:7" x14ac:dyDescent="0.2">
      <c r="A507">
        <v>506</v>
      </c>
      <c r="B507">
        <f ca="1">_xlfn.BINOM.INV(('Study parameters and results'!$B$3*'Study parameters and results'!$B$6), 'Study parameters and results'!$B$4, RAND())</f>
        <v>51</v>
      </c>
      <c r="C507">
        <f ca="1">_xlfn.BINOM.INV(('Study parameters and results'!$G$17*(1-'Study parameters and results'!$B$6)),'Study parameters and results'!$B$5,RAND())</f>
        <v>71</v>
      </c>
      <c r="D507">
        <f ca="1">('Study parameters and results'!$B$3*'Study parameters and results'!$B$6)-B507</f>
        <v>149</v>
      </c>
      <c r="E507">
        <f ca="1">('Study parameters and results'!$B$3*(1-'Study parameters and results'!$B$6))-C507</f>
        <v>729</v>
      </c>
      <c r="F507" s="2">
        <f t="shared" ca="1" si="14"/>
        <v>3.5144153511674072</v>
      </c>
      <c r="G507" s="2">
        <f t="shared" ca="1" si="15"/>
        <v>0.20439056164110031</v>
      </c>
    </row>
    <row r="508" spans="1:7" x14ac:dyDescent="0.2">
      <c r="A508">
        <v>507</v>
      </c>
      <c r="B508">
        <f ca="1">_xlfn.BINOM.INV(('Study parameters and results'!$B$3*'Study parameters and results'!$B$6), 'Study parameters and results'!$B$4, RAND())</f>
        <v>55</v>
      </c>
      <c r="C508">
        <f ca="1">_xlfn.BINOM.INV(('Study parameters and results'!$G$17*(1-'Study parameters and results'!$B$6)),'Study parameters and results'!$B$5,RAND())</f>
        <v>58</v>
      </c>
      <c r="D508">
        <f ca="1">('Study parameters and results'!$B$3*'Study parameters and results'!$B$6)-B508</f>
        <v>145</v>
      </c>
      <c r="E508">
        <f ca="1">('Study parameters and results'!$B$3*(1-'Study parameters and results'!$B$6))-C508</f>
        <v>742</v>
      </c>
      <c r="F508" s="2">
        <f t="shared" ca="1" si="14"/>
        <v>4.8525564803804988</v>
      </c>
      <c r="G508" s="2">
        <f t="shared" ca="1" si="15"/>
        <v>0.20896760062550282</v>
      </c>
    </row>
    <row r="509" spans="1:7" x14ac:dyDescent="0.2">
      <c r="A509">
        <v>508</v>
      </c>
      <c r="B509">
        <f ca="1">_xlfn.BINOM.INV(('Study parameters and results'!$B$3*'Study parameters and results'!$B$6), 'Study parameters and results'!$B$4, RAND())</f>
        <v>56</v>
      </c>
      <c r="C509">
        <f ca="1">_xlfn.BINOM.INV(('Study parameters and results'!$G$17*(1-'Study parameters and results'!$B$6)),'Study parameters and results'!$B$5,RAND())</f>
        <v>81</v>
      </c>
      <c r="D509">
        <f ca="1">('Study parameters and results'!$B$3*'Study parameters and results'!$B$6)-B509</f>
        <v>144</v>
      </c>
      <c r="E509">
        <f ca="1">('Study parameters and results'!$B$3*(1-'Study parameters and results'!$B$6))-C509</f>
        <v>719</v>
      </c>
      <c r="F509" s="2">
        <f t="shared" ca="1" si="14"/>
        <v>3.4519890260631003</v>
      </c>
      <c r="G509" s="2">
        <f t="shared" ca="1" si="15"/>
        <v>0.1963111991152762</v>
      </c>
    </row>
    <row r="510" spans="1:7" x14ac:dyDescent="0.2">
      <c r="A510">
        <v>509</v>
      </c>
      <c r="B510">
        <f ca="1">_xlfn.BINOM.INV(('Study parameters and results'!$B$3*'Study parameters and results'!$B$6), 'Study parameters and results'!$B$4, RAND())</f>
        <v>56</v>
      </c>
      <c r="C510">
        <f ca="1">_xlfn.BINOM.INV(('Study parameters and results'!$G$17*(1-'Study parameters and results'!$B$6)),'Study parameters and results'!$B$5,RAND())</f>
        <v>87</v>
      </c>
      <c r="D510">
        <f ca="1">('Study parameters and results'!$B$3*'Study parameters and results'!$B$6)-B510</f>
        <v>144</v>
      </c>
      <c r="E510">
        <f ca="1">('Study parameters and results'!$B$3*(1-'Study parameters and results'!$B$6))-C510</f>
        <v>713</v>
      </c>
      <c r="F510" s="2">
        <f t="shared" ca="1" si="14"/>
        <v>3.1871008939974459</v>
      </c>
      <c r="G510" s="2">
        <f t="shared" ca="1" si="15"/>
        <v>0.1941606672818417</v>
      </c>
    </row>
    <row r="511" spans="1:7" x14ac:dyDescent="0.2">
      <c r="A511">
        <v>510</v>
      </c>
      <c r="B511">
        <f ca="1">_xlfn.BINOM.INV(('Study parameters and results'!$B$3*'Study parameters and results'!$B$6), 'Study parameters and results'!$B$4, RAND())</f>
        <v>51</v>
      </c>
      <c r="C511">
        <f ca="1">_xlfn.BINOM.INV(('Study parameters and results'!$G$17*(1-'Study parameters and results'!$B$6)),'Study parameters and results'!$B$5,RAND())</f>
        <v>81</v>
      </c>
      <c r="D511">
        <f ca="1">('Study parameters and results'!$B$3*'Study parameters and results'!$B$6)-B511</f>
        <v>149</v>
      </c>
      <c r="E511">
        <f ca="1">('Study parameters and results'!$B$3*(1-'Study parameters and results'!$B$6))-C511</f>
        <v>719</v>
      </c>
      <c r="F511" s="2">
        <f t="shared" ca="1" si="14"/>
        <v>3.0382798906288842</v>
      </c>
      <c r="G511" s="2">
        <f t="shared" ca="1" si="15"/>
        <v>0.20013933179092602</v>
      </c>
    </row>
    <row r="512" spans="1:7" x14ac:dyDescent="0.2">
      <c r="A512">
        <v>511</v>
      </c>
      <c r="B512">
        <f ca="1">_xlfn.BINOM.INV(('Study parameters and results'!$B$3*'Study parameters and results'!$B$6), 'Study parameters and results'!$B$4, RAND())</f>
        <v>65</v>
      </c>
      <c r="C512">
        <f ca="1">_xlfn.BINOM.INV(('Study parameters and results'!$G$17*(1-'Study parameters and results'!$B$6)),'Study parameters and results'!$B$5,RAND())</f>
        <v>80</v>
      </c>
      <c r="D512">
        <f ca="1">('Study parameters and results'!$B$3*'Study parameters and results'!$B$6)-B512</f>
        <v>135</v>
      </c>
      <c r="E512">
        <f ca="1">('Study parameters and results'!$B$3*(1-'Study parameters and results'!$B$6))-C512</f>
        <v>720</v>
      </c>
      <c r="F512" s="2">
        <f t="shared" ca="1" si="14"/>
        <v>4.333333333333333</v>
      </c>
      <c r="G512" s="2">
        <f t="shared" ca="1" si="15"/>
        <v>0.19152261401962872</v>
      </c>
    </row>
    <row r="513" spans="1:7" x14ac:dyDescent="0.2">
      <c r="A513">
        <v>512</v>
      </c>
      <c r="B513">
        <f ca="1">_xlfn.BINOM.INV(('Study parameters and results'!$B$3*'Study parameters and results'!$B$6), 'Study parameters and results'!$B$4, RAND())</f>
        <v>62</v>
      </c>
      <c r="C513">
        <f ca="1">_xlfn.BINOM.INV(('Study parameters and results'!$G$17*(1-'Study parameters and results'!$B$6)),'Study parameters and results'!$B$5,RAND())</f>
        <v>75</v>
      </c>
      <c r="D513">
        <f ca="1">('Study parameters and results'!$B$3*'Study parameters and results'!$B$6)-B513</f>
        <v>138</v>
      </c>
      <c r="E513">
        <f ca="1">('Study parameters and results'!$B$3*(1-'Study parameters and results'!$B$6))-C513</f>
        <v>725</v>
      </c>
      <c r="F513" s="2">
        <f t="shared" ca="1" si="14"/>
        <v>4.3429951690821254</v>
      </c>
      <c r="G513" s="2">
        <f t="shared" ca="1" si="15"/>
        <v>0.19516160674635685</v>
      </c>
    </row>
    <row r="514" spans="1:7" x14ac:dyDescent="0.2">
      <c r="A514">
        <v>513</v>
      </c>
      <c r="B514">
        <f ca="1">_xlfn.BINOM.INV(('Study parameters and results'!$B$3*'Study parameters and results'!$B$6), 'Study parameters and results'!$B$4, RAND())</f>
        <v>60</v>
      </c>
      <c r="C514">
        <f ca="1">_xlfn.BINOM.INV(('Study parameters and results'!$G$17*(1-'Study parameters and results'!$B$6)),'Study parameters and results'!$B$5,RAND())</f>
        <v>92</v>
      </c>
      <c r="D514">
        <f ca="1">('Study parameters and results'!$B$3*'Study parameters and results'!$B$6)-B514</f>
        <v>140</v>
      </c>
      <c r="E514">
        <f ca="1">('Study parameters and results'!$B$3*(1-'Study parameters and results'!$B$6))-C514</f>
        <v>708</v>
      </c>
      <c r="F514" s="2">
        <f t="shared" ref="F514:F577" ca="1" si="16">(B514/D514)/(C514/E514)</f>
        <v>3.298136645962733</v>
      </c>
      <c r="G514" s="2">
        <f t="shared" ref="G514:G577" ca="1" si="17">SQRT(1/B514+1/C514+1/D514+1/E514)</f>
        <v>0.18997767870317342</v>
      </c>
    </row>
    <row r="515" spans="1:7" x14ac:dyDescent="0.2">
      <c r="A515">
        <v>514</v>
      </c>
      <c r="B515">
        <f ca="1">_xlfn.BINOM.INV(('Study parameters and results'!$B$3*'Study parameters and results'!$B$6), 'Study parameters and results'!$B$4, RAND())</f>
        <v>74</v>
      </c>
      <c r="C515">
        <f ca="1">_xlfn.BINOM.INV(('Study parameters and results'!$G$17*(1-'Study parameters and results'!$B$6)),'Study parameters and results'!$B$5,RAND())</f>
        <v>82</v>
      </c>
      <c r="D515">
        <f ca="1">('Study parameters and results'!$B$3*'Study parameters and results'!$B$6)-B515</f>
        <v>126</v>
      </c>
      <c r="E515">
        <f ca="1">('Study parameters and results'!$B$3*(1-'Study parameters and results'!$B$6))-C515</f>
        <v>718</v>
      </c>
      <c r="F515" s="2">
        <f t="shared" ca="1" si="16"/>
        <v>5.1424699961285327</v>
      </c>
      <c r="G515" s="2">
        <f t="shared" ca="1" si="17"/>
        <v>0.1871841367782219</v>
      </c>
    </row>
    <row r="516" spans="1:7" x14ac:dyDescent="0.2">
      <c r="A516">
        <v>515</v>
      </c>
      <c r="B516">
        <f ca="1">_xlfn.BINOM.INV(('Study parameters and results'!$B$3*'Study parameters and results'!$B$6), 'Study parameters and results'!$B$4, RAND())</f>
        <v>66</v>
      </c>
      <c r="C516">
        <f ca="1">_xlfn.BINOM.INV(('Study parameters and results'!$G$17*(1-'Study parameters and results'!$B$6)),'Study parameters and results'!$B$5,RAND())</f>
        <v>86</v>
      </c>
      <c r="D516">
        <f ca="1">('Study parameters and results'!$B$3*'Study parameters and results'!$B$6)-B516</f>
        <v>134</v>
      </c>
      <c r="E516">
        <f ca="1">('Study parameters and results'!$B$3*(1-'Study parameters and results'!$B$6))-C516</f>
        <v>714</v>
      </c>
      <c r="F516" s="2">
        <f t="shared" ca="1" si="16"/>
        <v>4.0892051371051714</v>
      </c>
      <c r="G516" s="2">
        <f t="shared" ca="1" si="17"/>
        <v>0.18879266119082372</v>
      </c>
    </row>
    <row r="517" spans="1:7" x14ac:dyDescent="0.2">
      <c r="A517">
        <v>516</v>
      </c>
      <c r="B517">
        <f ca="1">_xlfn.BINOM.INV(('Study parameters and results'!$B$3*'Study parameters and results'!$B$6), 'Study parameters and results'!$B$4, RAND())</f>
        <v>51</v>
      </c>
      <c r="C517">
        <f ca="1">_xlfn.BINOM.INV(('Study parameters and results'!$G$17*(1-'Study parameters and results'!$B$6)),'Study parameters and results'!$B$5,RAND())</f>
        <v>89</v>
      </c>
      <c r="D517">
        <f ca="1">('Study parameters and results'!$B$3*'Study parameters and results'!$B$6)-B517</f>
        <v>149</v>
      </c>
      <c r="E517">
        <f ca="1">('Study parameters and results'!$B$3*(1-'Study parameters and results'!$B$6))-C517</f>
        <v>711</v>
      </c>
      <c r="F517" s="2">
        <f t="shared" ca="1" si="16"/>
        <v>2.7344091697458714</v>
      </c>
      <c r="G517" s="2">
        <f t="shared" ca="1" si="17"/>
        <v>0.19738712559411764</v>
      </c>
    </row>
    <row r="518" spans="1:7" x14ac:dyDescent="0.2">
      <c r="A518">
        <v>517</v>
      </c>
      <c r="B518">
        <f ca="1">_xlfn.BINOM.INV(('Study parameters and results'!$B$3*'Study parameters and results'!$B$6), 'Study parameters and results'!$B$4, RAND())</f>
        <v>48</v>
      </c>
      <c r="C518">
        <f ca="1">_xlfn.BINOM.INV(('Study parameters and results'!$G$17*(1-'Study parameters and results'!$B$6)),'Study parameters and results'!$B$5,RAND())</f>
        <v>71</v>
      </c>
      <c r="D518">
        <f ca="1">('Study parameters and results'!$B$3*'Study parameters and results'!$B$6)-B518</f>
        <v>152</v>
      </c>
      <c r="E518">
        <f ca="1">('Study parameters and results'!$B$3*(1-'Study parameters and results'!$B$6))-C518</f>
        <v>729</v>
      </c>
      <c r="F518" s="2">
        <f t="shared" ca="1" si="16"/>
        <v>3.2424017790956263</v>
      </c>
      <c r="G518" s="2">
        <f t="shared" ca="1" si="17"/>
        <v>0.20704716819239705</v>
      </c>
    </row>
    <row r="519" spans="1:7" x14ac:dyDescent="0.2">
      <c r="A519">
        <v>518</v>
      </c>
      <c r="B519">
        <f ca="1">_xlfn.BINOM.INV(('Study parameters and results'!$B$3*'Study parameters and results'!$B$6), 'Study parameters and results'!$B$4, RAND())</f>
        <v>63</v>
      </c>
      <c r="C519">
        <f ca="1">_xlfn.BINOM.INV(('Study parameters and results'!$G$17*(1-'Study parameters and results'!$B$6)),'Study parameters and results'!$B$5,RAND())</f>
        <v>79</v>
      </c>
      <c r="D519">
        <f ca="1">('Study parameters and results'!$B$3*'Study parameters and results'!$B$6)-B519</f>
        <v>137</v>
      </c>
      <c r="E519">
        <f ca="1">('Study parameters and results'!$B$3*(1-'Study parameters and results'!$B$6))-C519</f>
        <v>721</v>
      </c>
      <c r="F519" s="2">
        <f t="shared" ca="1" si="16"/>
        <v>4.196895500323385</v>
      </c>
      <c r="G519" s="2">
        <f t="shared" ca="1" si="17"/>
        <v>0.19291831521688377</v>
      </c>
    </row>
    <row r="520" spans="1:7" x14ac:dyDescent="0.2">
      <c r="A520">
        <v>519</v>
      </c>
      <c r="B520">
        <f ca="1">_xlfn.BINOM.INV(('Study parameters and results'!$B$3*'Study parameters and results'!$B$6), 'Study parameters and results'!$B$4, RAND())</f>
        <v>55</v>
      </c>
      <c r="C520">
        <f ca="1">_xlfn.BINOM.INV(('Study parameters and results'!$G$17*(1-'Study parameters and results'!$B$6)),'Study parameters and results'!$B$5,RAND())</f>
        <v>93</v>
      </c>
      <c r="D520">
        <f ca="1">('Study parameters and results'!$B$3*'Study parameters and results'!$B$6)-B520</f>
        <v>145</v>
      </c>
      <c r="E520">
        <f ca="1">('Study parameters and results'!$B$3*(1-'Study parameters and results'!$B$6))-C520</f>
        <v>707</v>
      </c>
      <c r="F520" s="2">
        <f t="shared" ca="1" si="16"/>
        <v>2.8835743418613276</v>
      </c>
      <c r="G520" s="2">
        <f t="shared" ca="1" si="17"/>
        <v>0.19299089417638474</v>
      </c>
    </row>
    <row r="521" spans="1:7" x14ac:dyDescent="0.2">
      <c r="A521">
        <v>520</v>
      </c>
      <c r="B521">
        <f ca="1">_xlfn.BINOM.INV(('Study parameters and results'!$B$3*'Study parameters and results'!$B$6), 'Study parameters and results'!$B$4, RAND())</f>
        <v>53</v>
      </c>
      <c r="C521">
        <f ca="1">_xlfn.BINOM.INV(('Study parameters and results'!$G$17*(1-'Study parameters and results'!$B$6)),'Study parameters and results'!$B$5,RAND())</f>
        <v>90</v>
      </c>
      <c r="D521">
        <f ca="1">('Study parameters and results'!$B$3*'Study parameters and results'!$B$6)-B521</f>
        <v>147</v>
      </c>
      <c r="E521">
        <f ca="1">('Study parameters and results'!$B$3*(1-'Study parameters and results'!$B$6))-C521</f>
        <v>710</v>
      </c>
      <c r="F521" s="2">
        <f t="shared" ca="1" si="16"/>
        <v>2.8442932728647015</v>
      </c>
      <c r="G521" s="2">
        <f t="shared" ca="1" si="17"/>
        <v>0.19542314968312663</v>
      </c>
    </row>
    <row r="522" spans="1:7" x14ac:dyDescent="0.2">
      <c r="A522">
        <v>521</v>
      </c>
      <c r="B522">
        <f ca="1">_xlfn.BINOM.INV(('Study parameters and results'!$B$3*'Study parameters and results'!$B$6), 'Study parameters and results'!$B$4, RAND())</f>
        <v>65</v>
      </c>
      <c r="C522">
        <f ca="1">_xlfn.BINOM.INV(('Study parameters and results'!$G$17*(1-'Study parameters and results'!$B$6)),'Study parameters and results'!$B$5,RAND())</f>
        <v>79</v>
      </c>
      <c r="D522">
        <f ca="1">('Study parameters and results'!$B$3*'Study parameters and results'!$B$6)-B522</f>
        <v>135</v>
      </c>
      <c r="E522">
        <f ca="1">('Study parameters and results'!$B$3*(1-'Study parameters and results'!$B$6))-C522</f>
        <v>721</v>
      </c>
      <c r="F522" s="2">
        <f t="shared" ca="1" si="16"/>
        <v>4.3942803563056723</v>
      </c>
      <c r="G522" s="2">
        <f t="shared" ca="1" si="17"/>
        <v>0.19193023001115575</v>
      </c>
    </row>
    <row r="523" spans="1:7" x14ac:dyDescent="0.2">
      <c r="A523">
        <v>522</v>
      </c>
      <c r="B523">
        <f ca="1">_xlfn.BINOM.INV(('Study parameters and results'!$B$3*'Study parameters and results'!$B$6), 'Study parameters and results'!$B$4, RAND())</f>
        <v>70</v>
      </c>
      <c r="C523">
        <f ca="1">_xlfn.BINOM.INV(('Study parameters and results'!$G$17*(1-'Study parameters and results'!$B$6)),'Study parameters and results'!$B$5,RAND())</f>
        <v>82</v>
      </c>
      <c r="D523">
        <f ca="1">('Study parameters and results'!$B$3*'Study parameters and results'!$B$6)-B523</f>
        <v>130</v>
      </c>
      <c r="E523">
        <f ca="1">('Study parameters and results'!$B$3*(1-'Study parameters and results'!$B$6))-C523</f>
        <v>718</v>
      </c>
      <c r="F523" s="2">
        <f t="shared" ca="1" si="16"/>
        <v>4.7148217636022514</v>
      </c>
      <c r="G523" s="2">
        <f t="shared" ca="1" si="17"/>
        <v>0.18858924038610639</v>
      </c>
    </row>
    <row r="524" spans="1:7" x14ac:dyDescent="0.2">
      <c r="A524">
        <v>523</v>
      </c>
      <c r="B524">
        <f ca="1">_xlfn.BINOM.INV(('Study parameters and results'!$B$3*'Study parameters and results'!$B$6), 'Study parameters and results'!$B$4, RAND())</f>
        <v>69</v>
      </c>
      <c r="C524">
        <f ca="1">_xlfn.BINOM.INV(('Study parameters and results'!$G$17*(1-'Study parameters and results'!$B$6)),'Study parameters and results'!$B$5,RAND())</f>
        <v>78</v>
      </c>
      <c r="D524">
        <f ca="1">('Study parameters and results'!$B$3*'Study parameters and results'!$B$6)-B524</f>
        <v>131</v>
      </c>
      <c r="E524">
        <f ca="1">('Study parameters and results'!$B$3*(1-'Study parameters and results'!$B$6))-C524</f>
        <v>722</v>
      </c>
      <c r="F524" s="2">
        <f t="shared" ca="1" si="16"/>
        <v>4.8755137991779218</v>
      </c>
      <c r="G524" s="2">
        <f t="shared" ca="1" si="17"/>
        <v>0.19060927517098245</v>
      </c>
    </row>
    <row r="525" spans="1:7" x14ac:dyDescent="0.2">
      <c r="A525">
        <v>524</v>
      </c>
      <c r="B525">
        <f ca="1">_xlfn.BINOM.INV(('Study parameters and results'!$B$3*'Study parameters and results'!$B$6), 'Study parameters and results'!$B$4, RAND())</f>
        <v>56</v>
      </c>
      <c r="C525">
        <f ca="1">_xlfn.BINOM.INV(('Study parameters and results'!$G$17*(1-'Study parameters and results'!$B$6)),'Study parameters and results'!$B$5,RAND())</f>
        <v>93</v>
      </c>
      <c r="D525">
        <f ca="1">('Study parameters and results'!$B$3*'Study parameters and results'!$B$6)-B525</f>
        <v>144</v>
      </c>
      <c r="E525">
        <f ca="1">('Study parameters and results'!$B$3*(1-'Study parameters and results'!$B$6))-C525</f>
        <v>707</v>
      </c>
      <c r="F525" s="2">
        <f t="shared" ca="1" si="16"/>
        <v>2.9563918757467147</v>
      </c>
      <c r="G525" s="2">
        <f t="shared" ca="1" si="17"/>
        <v>0.19227246976785764</v>
      </c>
    </row>
    <row r="526" spans="1:7" x14ac:dyDescent="0.2">
      <c r="A526">
        <v>525</v>
      </c>
      <c r="B526">
        <f ca="1">_xlfn.BINOM.INV(('Study parameters and results'!$B$3*'Study parameters and results'!$B$6), 'Study parameters and results'!$B$4, RAND())</f>
        <v>60</v>
      </c>
      <c r="C526">
        <f ca="1">_xlfn.BINOM.INV(('Study parameters and results'!$G$17*(1-'Study parameters and results'!$B$6)),'Study parameters and results'!$B$5,RAND())</f>
        <v>98</v>
      </c>
      <c r="D526">
        <f ca="1">('Study parameters and results'!$B$3*'Study parameters and results'!$B$6)-B526</f>
        <v>140</v>
      </c>
      <c r="E526">
        <f ca="1">('Study parameters and results'!$B$3*(1-'Study parameters and results'!$B$6))-C526</f>
        <v>702</v>
      </c>
      <c r="F526" s="2">
        <f t="shared" ca="1" si="16"/>
        <v>3.0699708454810497</v>
      </c>
      <c r="G526" s="2">
        <f t="shared" ca="1" si="17"/>
        <v>0.1882501178397461</v>
      </c>
    </row>
    <row r="527" spans="1:7" x14ac:dyDescent="0.2">
      <c r="A527">
        <v>526</v>
      </c>
      <c r="B527">
        <f ca="1">_xlfn.BINOM.INV(('Study parameters and results'!$B$3*'Study parameters and results'!$B$6), 'Study parameters and results'!$B$4, RAND())</f>
        <v>65</v>
      </c>
      <c r="C527">
        <f ca="1">_xlfn.BINOM.INV(('Study parameters and results'!$G$17*(1-'Study parameters and results'!$B$6)),'Study parameters and results'!$B$5,RAND())</f>
        <v>84</v>
      </c>
      <c r="D527">
        <f ca="1">('Study parameters and results'!$B$3*'Study parameters and results'!$B$6)-B527</f>
        <v>135</v>
      </c>
      <c r="E527">
        <f ca="1">('Study parameters and results'!$B$3*(1-'Study parameters and results'!$B$6))-C527</f>
        <v>716</v>
      </c>
      <c r="F527" s="2">
        <f t="shared" ca="1" si="16"/>
        <v>4.1040564373897706</v>
      </c>
      <c r="G527" s="2">
        <f t="shared" ca="1" si="17"/>
        <v>0.18998271695466781</v>
      </c>
    </row>
    <row r="528" spans="1:7" x14ac:dyDescent="0.2">
      <c r="A528">
        <v>527</v>
      </c>
      <c r="B528">
        <f ca="1">_xlfn.BINOM.INV(('Study parameters and results'!$B$3*'Study parameters and results'!$B$6), 'Study parameters and results'!$B$4, RAND())</f>
        <v>49</v>
      </c>
      <c r="C528">
        <f ca="1">_xlfn.BINOM.INV(('Study parameters and results'!$G$17*(1-'Study parameters and results'!$B$6)),'Study parameters and results'!$B$5,RAND())</f>
        <v>80</v>
      </c>
      <c r="D528">
        <f ca="1">('Study parameters and results'!$B$3*'Study parameters and results'!$B$6)-B528</f>
        <v>151</v>
      </c>
      <c r="E528">
        <f ca="1">('Study parameters and results'!$B$3*(1-'Study parameters and results'!$B$6))-C528</f>
        <v>720</v>
      </c>
      <c r="F528" s="2">
        <f t="shared" ca="1" si="16"/>
        <v>2.9205298013245033</v>
      </c>
      <c r="G528" s="2">
        <f t="shared" ca="1" si="17"/>
        <v>0.20228585889895123</v>
      </c>
    </row>
    <row r="529" spans="1:7" x14ac:dyDescent="0.2">
      <c r="A529">
        <v>528</v>
      </c>
      <c r="B529">
        <f ca="1">_xlfn.BINOM.INV(('Study parameters and results'!$B$3*'Study parameters and results'!$B$6), 'Study parameters and results'!$B$4, RAND())</f>
        <v>73</v>
      </c>
      <c r="C529">
        <f ca="1">_xlfn.BINOM.INV(('Study parameters and results'!$G$17*(1-'Study parameters and results'!$B$6)),'Study parameters and results'!$B$5,RAND())</f>
        <v>69</v>
      </c>
      <c r="D529">
        <f ca="1">('Study parameters and results'!$B$3*'Study parameters and results'!$B$6)-B529</f>
        <v>127</v>
      </c>
      <c r="E529">
        <f ca="1">('Study parameters and results'!$B$3*(1-'Study parameters and results'!$B$6))-C529</f>
        <v>731</v>
      </c>
      <c r="F529" s="2">
        <f t="shared" ca="1" si="16"/>
        <v>6.0895811936551407</v>
      </c>
      <c r="G529" s="2">
        <f t="shared" ca="1" si="17"/>
        <v>0.19347710087835654</v>
      </c>
    </row>
    <row r="530" spans="1:7" x14ac:dyDescent="0.2">
      <c r="A530">
        <v>529</v>
      </c>
      <c r="B530">
        <f ca="1">_xlfn.BINOM.INV(('Study parameters and results'!$B$3*'Study parameters and results'!$B$6), 'Study parameters and results'!$B$4, RAND())</f>
        <v>74</v>
      </c>
      <c r="C530">
        <f ca="1">_xlfn.BINOM.INV(('Study parameters and results'!$G$17*(1-'Study parameters and results'!$B$6)),'Study parameters and results'!$B$5,RAND())</f>
        <v>79</v>
      </c>
      <c r="D530">
        <f ca="1">('Study parameters and results'!$B$3*'Study parameters and results'!$B$6)-B530</f>
        <v>126</v>
      </c>
      <c r="E530">
        <f ca="1">('Study parameters and results'!$B$3*(1-'Study parameters and results'!$B$6))-C530</f>
        <v>721</v>
      </c>
      <c r="F530" s="2">
        <f t="shared" ca="1" si="16"/>
        <v>5.3600562587904355</v>
      </c>
      <c r="G530" s="2">
        <f t="shared" ca="1" si="17"/>
        <v>0.18840172995525761</v>
      </c>
    </row>
    <row r="531" spans="1:7" x14ac:dyDescent="0.2">
      <c r="A531">
        <v>530</v>
      </c>
      <c r="B531">
        <f ca="1">_xlfn.BINOM.INV(('Study parameters and results'!$B$3*'Study parameters and results'!$B$6), 'Study parameters and results'!$B$4, RAND())</f>
        <v>73</v>
      </c>
      <c r="C531">
        <f ca="1">_xlfn.BINOM.INV(('Study parameters and results'!$G$17*(1-'Study parameters and results'!$B$6)),'Study parameters and results'!$B$5,RAND())</f>
        <v>92</v>
      </c>
      <c r="D531">
        <f ca="1">('Study parameters and results'!$B$3*'Study parameters and results'!$B$6)-B531</f>
        <v>127</v>
      </c>
      <c r="E531">
        <f ca="1">('Study parameters and results'!$B$3*(1-'Study parameters and results'!$B$6))-C531</f>
        <v>708</v>
      </c>
      <c r="F531" s="2">
        <f t="shared" ca="1" si="16"/>
        <v>4.423485107839781</v>
      </c>
      <c r="G531" s="2">
        <f t="shared" ca="1" si="17"/>
        <v>0.18399630561764052</v>
      </c>
    </row>
    <row r="532" spans="1:7" x14ac:dyDescent="0.2">
      <c r="A532">
        <v>531</v>
      </c>
      <c r="B532">
        <f ca="1">_xlfn.BINOM.INV(('Study parameters and results'!$B$3*'Study parameters and results'!$B$6), 'Study parameters and results'!$B$4, RAND())</f>
        <v>61</v>
      </c>
      <c r="C532">
        <f ca="1">_xlfn.BINOM.INV(('Study parameters and results'!$G$17*(1-'Study parameters and results'!$B$6)),'Study parameters and results'!$B$5,RAND())</f>
        <v>85</v>
      </c>
      <c r="D532">
        <f ca="1">('Study parameters and results'!$B$3*'Study parameters and results'!$B$6)-B532</f>
        <v>139</v>
      </c>
      <c r="E532">
        <f ca="1">('Study parameters and results'!$B$3*(1-'Study parameters and results'!$B$6))-C532</f>
        <v>715</v>
      </c>
      <c r="F532" s="2">
        <f t="shared" ca="1" si="16"/>
        <v>3.6914938637325432</v>
      </c>
      <c r="G532" s="2">
        <f t="shared" ca="1" si="17"/>
        <v>0.19170548898824391</v>
      </c>
    </row>
    <row r="533" spans="1:7" x14ac:dyDescent="0.2">
      <c r="A533">
        <v>532</v>
      </c>
      <c r="B533">
        <f ca="1">_xlfn.BINOM.INV(('Study parameters and results'!$B$3*'Study parameters and results'!$B$6), 'Study parameters and results'!$B$4, RAND())</f>
        <v>66</v>
      </c>
      <c r="C533">
        <f ca="1">_xlfn.BINOM.INV(('Study parameters and results'!$G$17*(1-'Study parameters and results'!$B$6)),'Study parameters and results'!$B$5,RAND())</f>
        <v>78</v>
      </c>
      <c r="D533">
        <f ca="1">('Study parameters and results'!$B$3*'Study parameters and results'!$B$6)-B533</f>
        <v>134</v>
      </c>
      <c r="E533">
        <f ca="1">('Study parameters and results'!$B$3*(1-'Study parameters and results'!$B$6))-C533</f>
        <v>722</v>
      </c>
      <c r="F533" s="2">
        <f t="shared" ca="1" si="16"/>
        <v>4.5591274397244543</v>
      </c>
      <c r="G533" s="2">
        <f t="shared" ca="1" si="17"/>
        <v>0.19188474689364626</v>
      </c>
    </row>
    <row r="534" spans="1:7" x14ac:dyDescent="0.2">
      <c r="A534">
        <v>533</v>
      </c>
      <c r="B534">
        <f ca="1">_xlfn.BINOM.INV(('Study parameters and results'!$B$3*'Study parameters and results'!$B$6), 'Study parameters and results'!$B$4, RAND())</f>
        <v>63</v>
      </c>
      <c r="C534">
        <f ca="1">_xlfn.BINOM.INV(('Study parameters and results'!$G$17*(1-'Study parameters and results'!$B$6)),'Study parameters and results'!$B$5,RAND())</f>
        <v>87</v>
      </c>
      <c r="D534">
        <f ca="1">('Study parameters and results'!$B$3*'Study parameters and results'!$B$6)-B534</f>
        <v>137</v>
      </c>
      <c r="E534">
        <f ca="1">('Study parameters and results'!$B$3*(1-'Study parameters and results'!$B$6))-C534</f>
        <v>713</v>
      </c>
      <c r="F534" s="2">
        <f t="shared" ca="1" si="16"/>
        <v>3.7686886483765418</v>
      </c>
      <c r="G534" s="2">
        <f t="shared" ca="1" si="17"/>
        <v>0.18991857034990367</v>
      </c>
    </row>
    <row r="535" spans="1:7" x14ac:dyDescent="0.2">
      <c r="A535">
        <v>534</v>
      </c>
      <c r="B535">
        <f ca="1">_xlfn.BINOM.INV(('Study parameters and results'!$B$3*'Study parameters and results'!$B$6), 'Study parameters and results'!$B$4, RAND())</f>
        <v>62</v>
      </c>
      <c r="C535">
        <f ca="1">_xlfn.BINOM.INV(('Study parameters and results'!$G$17*(1-'Study parameters and results'!$B$6)),'Study parameters and results'!$B$5,RAND())</f>
        <v>93</v>
      </c>
      <c r="D535">
        <f ca="1">('Study parameters and results'!$B$3*'Study parameters and results'!$B$6)-B535</f>
        <v>138</v>
      </c>
      <c r="E535">
        <f ca="1">('Study parameters and results'!$B$3*(1-'Study parameters and results'!$B$6))-C535</f>
        <v>707</v>
      </c>
      <c r="F535" s="2">
        <f t="shared" ca="1" si="16"/>
        <v>3.4154589371980677</v>
      </c>
      <c r="G535" s="2">
        <f t="shared" ca="1" si="17"/>
        <v>0.18852725107714041</v>
      </c>
    </row>
    <row r="536" spans="1:7" x14ac:dyDescent="0.2">
      <c r="A536">
        <v>535</v>
      </c>
      <c r="B536">
        <f ca="1">_xlfn.BINOM.INV(('Study parameters and results'!$B$3*'Study parameters and results'!$B$6), 'Study parameters and results'!$B$4, RAND())</f>
        <v>60</v>
      </c>
      <c r="C536">
        <f ca="1">_xlfn.BINOM.INV(('Study parameters and results'!$G$17*(1-'Study parameters and results'!$B$6)),'Study parameters and results'!$B$5,RAND())</f>
        <v>99</v>
      </c>
      <c r="D536">
        <f ca="1">('Study parameters and results'!$B$3*'Study parameters and results'!$B$6)-B536</f>
        <v>140</v>
      </c>
      <c r="E536">
        <f ca="1">('Study parameters and results'!$B$3*(1-'Study parameters and results'!$B$6))-C536</f>
        <v>701</v>
      </c>
      <c r="F536" s="2">
        <f t="shared" ca="1" si="16"/>
        <v>3.0346320346320343</v>
      </c>
      <c r="G536" s="2">
        <f t="shared" ca="1" si="17"/>
        <v>0.18798156142045347</v>
      </c>
    </row>
    <row r="537" spans="1:7" x14ac:dyDescent="0.2">
      <c r="A537">
        <v>536</v>
      </c>
      <c r="B537">
        <f ca="1">_xlfn.BINOM.INV(('Study parameters and results'!$B$3*'Study parameters and results'!$B$6), 'Study parameters and results'!$B$4, RAND())</f>
        <v>61</v>
      </c>
      <c r="C537">
        <f ca="1">_xlfn.BINOM.INV(('Study parameters and results'!$G$17*(1-'Study parameters and results'!$B$6)),'Study parameters and results'!$B$5,RAND())</f>
        <v>78</v>
      </c>
      <c r="D537">
        <f ca="1">('Study parameters and results'!$B$3*'Study parameters and results'!$B$6)-B537</f>
        <v>139</v>
      </c>
      <c r="E537">
        <f ca="1">('Study parameters and results'!$B$3*(1-'Study parameters and results'!$B$6))-C537</f>
        <v>722</v>
      </c>
      <c r="F537" s="2">
        <f t="shared" ca="1" si="16"/>
        <v>4.0621656520937099</v>
      </c>
      <c r="G537" s="2">
        <f t="shared" ca="1" si="17"/>
        <v>0.19440483944343237</v>
      </c>
    </row>
    <row r="538" spans="1:7" x14ac:dyDescent="0.2">
      <c r="A538">
        <v>537</v>
      </c>
      <c r="B538">
        <f ca="1">_xlfn.BINOM.INV(('Study parameters and results'!$B$3*'Study parameters and results'!$B$6), 'Study parameters and results'!$B$4, RAND())</f>
        <v>65</v>
      </c>
      <c r="C538">
        <f ca="1">_xlfn.BINOM.INV(('Study parameters and results'!$G$17*(1-'Study parameters and results'!$B$6)),'Study parameters and results'!$B$5,RAND())</f>
        <v>76</v>
      </c>
      <c r="D538">
        <f ca="1">('Study parameters and results'!$B$3*'Study parameters and results'!$B$6)-B538</f>
        <v>135</v>
      </c>
      <c r="E538">
        <f ca="1">('Study parameters and results'!$B$3*(1-'Study parameters and results'!$B$6))-C538</f>
        <v>724</v>
      </c>
      <c r="F538" s="2">
        <f t="shared" ca="1" si="16"/>
        <v>4.5867446393762181</v>
      </c>
      <c r="G538" s="2">
        <f t="shared" ca="1" si="17"/>
        <v>0.19321266262457579</v>
      </c>
    </row>
    <row r="539" spans="1:7" x14ac:dyDescent="0.2">
      <c r="A539">
        <v>538</v>
      </c>
      <c r="B539">
        <f ca="1">_xlfn.BINOM.INV(('Study parameters and results'!$B$3*'Study parameters and results'!$B$6), 'Study parameters and results'!$B$4, RAND())</f>
        <v>66</v>
      </c>
      <c r="C539">
        <f ca="1">_xlfn.BINOM.INV(('Study parameters and results'!$G$17*(1-'Study parameters and results'!$B$6)),'Study parameters and results'!$B$5,RAND())</f>
        <v>78</v>
      </c>
      <c r="D539">
        <f ca="1">('Study parameters and results'!$B$3*'Study parameters and results'!$B$6)-B539</f>
        <v>134</v>
      </c>
      <c r="E539">
        <f ca="1">('Study parameters and results'!$B$3*(1-'Study parameters and results'!$B$6))-C539</f>
        <v>722</v>
      </c>
      <c r="F539" s="2">
        <f t="shared" ca="1" si="16"/>
        <v>4.5591274397244543</v>
      </c>
      <c r="G539" s="2">
        <f t="shared" ca="1" si="17"/>
        <v>0.19188474689364626</v>
      </c>
    </row>
    <row r="540" spans="1:7" x14ac:dyDescent="0.2">
      <c r="A540">
        <v>539</v>
      </c>
      <c r="B540">
        <f ca="1">_xlfn.BINOM.INV(('Study parameters and results'!$B$3*'Study parameters and results'!$B$6), 'Study parameters and results'!$B$4, RAND())</f>
        <v>74</v>
      </c>
      <c r="C540">
        <f ca="1">_xlfn.BINOM.INV(('Study parameters and results'!$G$17*(1-'Study parameters and results'!$B$6)),'Study parameters and results'!$B$5,RAND())</f>
        <v>81</v>
      </c>
      <c r="D540">
        <f ca="1">('Study parameters and results'!$B$3*'Study parameters and results'!$B$6)-B540</f>
        <v>126</v>
      </c>
      <c r="E540">
        <f ca="1">('Study parameters and results'!$B$3*(1-'Study parameters and results'!$B$6))-C540</f>
        <v>719</v>
      </c>
      <c r="F540" s="2">
        <f t="shared" ca="1" si="16"/>
        <v>5.213207916911621</v>
      </c>
      <c r="G540" s="2">
        <f t="shared" ca="1" si="17"/>
        <v>0.18758070542172448</v>
      </c>
    </row>
    <row r="541" spans="1:7" x14ac:dyDescent="0.2">
      <c r="A541">
        <v>540</v>
      </c>
      <c r="B541">
        <f ca="1">_xlfn.BINOM.INV(('Study parameters and results'!$B$3*'Study parameters and results'!$B$6), 'Study parameters and results'!$B$4, RAND())</f>
        <v>58</v>
      </c>
      <c r="C541">
        <f ca="1">_xlfn.BINOM.INV(('Study parameters and results'!$G$17*(1-'Study parameters and results'!$B$6)),'Study parameters and results'!$B$5,RAND())</f>
        <v>75</v>
      </c>
      <c r="D541">
        <f ca="1">('Study parameters and results'!$B$3*'Study parameters and results'!$B$6)-B541</f>
        <v>142</v>
      </c>
      <c r="E541">
        <f ca="1">('Study parameters and results'!$B$3*(1-'Study parameters and results'!$B$6))-C541</f>
        <v>725</v>
      </c>
      <c r="F541" s="2">
        <f t="shared" ca="1" si="16"/>
        <v>3.9483568075117375</v>
      </c>
      <c r="G541" s="2">
        <f t="shared" ca="1" si="17"/>
        <v>0.19747474904309287</v>
      </c>
    </row>
    <row r="542" spans="1:7" x14ac:dyDescent="0.2">
      <c r="A542">
        <v>541</v>
      </c>
      <c r="B542">
        <f ca="1">_xlfn.BINOM.INV(('Study parameters and results'!$B$3*'Study parameters and results'!$B$6), 'Study parameters and results'!$B$4, RAND())</f>
        <v>59</v>
      </c>
      <c r="C542">
        <f ca="1">_xlfn.BINOM.INV(('Study parameters and results'!$G$17*(1-'Study parameters and results'!$B$6)),'Study parameters and results'!$B$5,RAND())</f>
        <v>89</v>
      </c>
      <c r="D542">
        <f ca="1">('Study parameters and results'!$B$3*'Study parameters and results'!$B$6)-B542</f>
        <v>141</v>
      </c>
      <c r="E542">
        <f ca="1">('Study parameters and results'!$B$3*(1-'Study parameters and results'!$B$6))-C542</f>
        <v>711</v>
      </c>
      <c r="F542" s="2">
        <f t="shared" ca="1" si="16"/>
        <v>3.3428161606502509</v>
      </c>
      <c r="G542" s="2">
        <f t="shared" ca="1" si="17"/>
        <v>0.1915300914765434</v>
      </c>
    </row>
    <row r="543" spans="1:7" x14ac:dyDescent="0.2">
      <c r="A543">
        <v>542</v>
      </c>
      <c r="B543">
        <f ca="1">_xlfn.BINOM.INV(('Study parameters and results'!$B$3*'Study parameters and results'!$B$6), 'Study parameters and results'!$B$4, RAND())</f>
        <v>57</v>
      </c>
      <c r="C543">
        <f ca="1">_xlfn.BINOM.INV(('Study parameters and results'!$G$17*(1-'Study parameters and results'!$B$6)),'Study parameters and results'!$B$5,RAND())</f>
        <v>79</v>
      </c>
      <c r="D543">
        <f ca="1">('Study parameters and results'!$B$3*'Study parameters and results'!$B$6)-B543</f>
        <v>143</v>
      </c>
      <c r="E543">
        <f ca="1">('Study parameters and results'!$B$3*(1-'Study parameters and results'!$B$6))-C543</f>
        <v>721</v>
      </c>
      <c r="F543" s="2">
        <f t="shared" ca="1" si="16"/>
        <v>3.6378684606532703</v>
      </c>
      <c r="G543" s="2">
        <f t="shared" ca="1" si="17"/>
        <v>0.19642315811085553</v>
      </c>
    </row>
    <row r="544" spans="1:7" x14ac:dyDescent="0.2">
      <c r="A544">
        <v>543</v>
      </c>
      <c r="B544">
        <f ca="1">_xlfn.BINOM.INV(('Study parameters and results'!$B$3*'Study parameters and results'!$B$6), 'Study parameters and results'!$B$4, RAND())</f>
        <v>53</v>
      </c>
      <c r="C544">
        <f ca="1">_xlfn.BINOM.INV(('Study parameters and results'!$G$17*(1-'Study parameters and results'!$B$6)),'Study parameters and results'!$B$5,RAND())</f>
        <v>88</v>
      </c>
      <c r="D544">
        <f ca="1">('Study parameters and results'!$B$3*'Study parameters and results'!$B$6)-B544</f>
        <v>147</v>
      </c>
      <c r="E544">
        <f ca="1">('Study parameters and results'!$B$3*(1-'Study parameters and results'!$B$6))-C544</f>
        <v>712</v>
      </c>
      <c r="F544" s="2">
        <f t="shared" ca="1" si="16"/>
        <v>2.9171304885590601</v>
      </c>
      <c r="G544" s="2">
        <f t="shared" ca="1" si="17"/>
        <v>0.19605809435571919</v>
      </c>
    </row>
    <row r="545" spans="1:7" x14ac:dyDescent="0.2">
      <c r="A545">
        <v>544</v>
      </c>
      <c r="B545">
        <f ca="1">_xlfn.BINOM.INV(('Study parameters and results'!$B$3*'Study parameters and results'!$B$6), 'Study parameters and results'!$B$4, RAND())</f>
        <v>63</v>
      </c>
      <c r="C545">
        <f ca="1">_xlfn.BINOM.INV(('Study parameters and results'!$G$17*(1-'Study parameters and results'!$B$6)),'Study parameters and results'!$B$5,RAND())</f>
        <v>82</v>
      </c>
      <c r="D545">
        <f ca="1">('Study parameters and results'!$B$3*'Study parameters and results'!$B$6)-B545</f>
        <v>137</v>
      </c>
      <c r="E545">
        <f ca="1">('Study parameters and results'!$B$3*(1-'Study parameters and results'!$B$6))-C545</f>
        <v>718</v>
      </c>
      <c r="F545" s="2">
        <f t="shared" ca="1" si="16"/>
        <v>4.0265266156311199</v>
      </c>
      <c r="G545" s="2">
        <f t="shared" ca="1" si="17"/>
        <v>0.19172940712732414</v>
      </c>
    </row>
    <row r="546" spans="1:7" x14ac:dyDescent="0.2">
      <c r="A546">
        <v>545</v>
      </c>
      <c r="B546">
        <f ca="1">_xlfn.BINOM.INV(('Study parameters and results'!$B$3*'Study parameters and results'!$B$6), 'Study parameters and results'!$B$4, RAND())</f>
        <v>57</v>
      </c>
      <c r="C546">
        <f ca="1">_xlfn.BINOM.INV(('Study parameters and results'!$G$17*(1-'Study parameters and results'!$B$6)),'Study parameters and results'!$B$5,RAND())</f>
        <v>95</v>
      </c>
      <c r="D546">
        <f ca="1">('Study parameters and results'!$B$3*'Study parameters and results'!$B$6)-B546</f>
        <v>143</v>
      </c>
      <c r="E546">
        <f ca="1">('Study parameters and results'!$B$3*(1-'Study parameters and results'!$B$6))-C546</f>
        <v>705</v>
      </c>
      <c r="F546" s="2">
        <f t="shared" ca="1" si="16"/>
        <v>2.9580419580419579</v>
      </c>
      <c r="G546" s="2">
        <f t="shared" ca="1" si="17"/>
        <v>0.19100162865252102</v>
      </c>
    </row>
    <row r="547" spans="1:7" x14ac:dyDescent="0.2">
      <c r="A547">
        <v>546</v>
      </c>
      <c r="B547">
        <f ca="1">_xlfn.BINOM.INV(('Study parameters and results'!$B$3*'Study parameters and results'!$B$6), 'Study parameters and results'!$B$4, RAND())</f>
        <v>67</v>
      </c>
      <c r="C547">
        <f ca="1">_xlfn.BINOM.INV(('Study parameters and results'!$G$17*(1-'Study parameters and results'!$B$6)),'Study parameters and results'!$B$5,RAND())</f>
        <v>63</v>
      </c>
      <c r="D547">
        <f ca="1">('Study parameters and results'!$B$3*'Study parameters and results'!$B$6)-B547</f>
        <v>133</v>
      </c>
      <c r="E547">
        <f ca="1">('Study parameters and results'!$B$3*(1-'Study parameters and results'!$B$6))-C547</f>
        <v>737</v>
      </c>
      <c r="F547" s="2">
        <f t="shared" ca="1" si="16"/>
        <v>5.8931853443131645</v>
      </c>
      <c r="G547" s="2">
        <f t="shared" ca="1" si="17"/>
        <v>0.19918342828394683</v>
      </c>
    </row>
    <row r="548" spans="1:7" x14ac:dyDescent="0.2">
      <c r="A548">
        <v>547</v>
      </c>
      <c r="B548">
        <f ca="1">_xlfn.BINOM.INV(('Study parameters and results'!$B$3*'Study parameters and results'!$B$6), 'Study parameters and results'!$B$4, RAND())</f>
        <v>55</v>
      </c>
      <c r="C548">
        <f ca="1">_xlfn.BINOM.INV(('Study parameters and results'!$G$17*(1-'Study parameters and results'!$B$6)),'Study parameters and results'!$B$5,RAND())</f>
        <v>84</v>
      </c>
      <c r="D548">
        <f ca="1">('Study parameters and results'!$B$3*'Study parameters and results'!$B$6)-B548</f>
        <v>145</v>
      </c>
      <c r="E548">
        <f ca="1">('Study parameters and results'!$B$3*(1-'Study parameters and results'!$B$6))-C548</f>
        <v>716</v>
      </c>
      <c r="F548" s="2">
        <f t="shared" ca="1" si="16"/>
        <v>3.2331691297208538</v>
      </c>
      <c r="G548" s="2">
        <f t="shared" ca="1" si="17"/>
        <v>0.1959075798824812</v>
      </c>
    </row>
    <row r="549" spans="1:7" x14ac:dyDescent="0.2">
      <c r="A549">
        <v>548</v>
      </c>
      <c r="B549">
        <f ca="1">_xlfn.BINOM.INV(('Study parameters and results'!$B$3*'Study parameters and results'!$B$6), 'Study parameters and results'!$B$4, RAND())</f>
        <v>62</v>
      </c>
      <c r="C549">
        <f ca="1">_xlfn.BINOM.INV(('Study parameters and results'!$G$17*(1-'Study parameters and results'!$B$6)),'Study parameters and results'!$B$5,RAND())</f>
        <v>79</v>
      </c>
      <c r="D549">
        <f ca="1">('Study parameters and results'!$B$3*'Study parameters and results'!$B$6)-B549</f>
        <v>138</v>
      </c>
      <c r="E549">
        <f ca="1">('Study parameters and results'!$B$3*(1-'Study parameters and results'!$B$6))-C549</f>
        <v>721</v>
      </c>
      <c r="F549" s="2">
        <f t="shared" ca="1" si="16"/>
        <v>4.1003485598972667</v>
      </c>
      <c r="G549" s="2">
        <f t="shared" ca="1" si="17"/>
        <v>0.19344404738779397</v>
      </c>
    </row>
    <row r="550" spans="1:7" x14ac:dyDescent="0.2">
      <c r="A550">
        <v>549</v>
      </c>
      <c r="B550">
        <f ca="1">_xlfn.BINOM.INV(('Study parameters and results'!$B$3*'Study parameters and results'!$B$6), 'Study parameters and results'!$B$4, RAND())</f>
        <v>62</v>
      </c>
      <c r="C550">
        <f ca="1">_xlfn.BINOM.INV(('Study parameters and results'!$G$17*(1-'Study parameters and results'!$B$6)),'Study parameters and results'!$B$5,RAND())</f>
        <v>86</v>
      </c>
      <c r="D550">
        <f ca="1">('Study parameters and results'!$B$3*'Study parameters and results'!$B$6)-B550</f>
        <v>138</v>
      </c>
      <c r="E550">
        <f ca="1">('Study parameters and results'!$B$3*(1-'Study parameters and results'!$B$6))-C550</f>
        <v>714</v>
      </c>
      <c r="F550" s="2">
        <f t="shared" ca="1" si="16"/>
        <v>3.7300303336703742</v>
      </c>
      <c r="G550" s="2">
        <f t="shared" ca="1" si="17"/>
        <v>0.19079799860190499</v>
      </c>
    </row>
    <row r="551" spans="1:7" x14ac:dyDescent="0.2">
      <c r="A551">
        <v>550</v>
      </c>
      <c r="B551">
        <f ca="1">_xlfn.BINOM.INV(('Study parameters and results'!$B$3*'Study parameters and results'!$B$6), 'Study parameters and results'!$B$4, RAND())</f>
        <v>66</v>
      </c>
      <c r="C551">
        <f ca="1">_xlfn.BINOM.INV(('Study parameters and results'!$G$17*(1-'Study parameters and results'!$B$6)),'Study parameters and results'!$B$5,RAND())</f>
        <v>73</v>
      </c>
      <c r="D551">
        <f ca="1">('Study parameters and results'!$B$3*'Study parameters and results'!$B$6)-B551</f>
        <v>134</v>
      </c>
      <c r="E551">
        <f ca="1">('Study parameters and results'!$B$3*(1-'Study parameters and results'!$B$6))-C551</f>
        <v>727</v>
      </c>
      <c r="F551" s="2">
        <f t="shared" ca="1" si="16"/>
        <v>4.9051318748722137</v>
      </c>
      <c r="G551" s="2">
        <f t="shared" ca="1" si="17"/>
        <v>0.19413486980472505</v>
      </c>
    </row>
    <row r="552" spans="1:7" x14ac:dyDescent="0.2">
      <c r="A552">
        <v>551</v>
      </c>
      <c r="B552">
        <f ca="1">_xlfn.BINOM.INV(('Study parameters and results'!$B$3*'Study parameters and results'!$B$6), 'Study parameters and results'!$B$4, RAND())</f>
        <v>52</v>
      </c>
      <c r="C552">
        <f ca="1">_xlfn.BINOM.INV(('Study parameters and results'!$G$17*(1-'Study parameters and results'!$B$6)),'Study parameters and results'!$B$5,RAND())</f>
        <v>80</v>
      </c>
      <c r="D552">
        <f ca="1">('Study parameters and results'!$B$3*'Study parameters and results'!$B$6)-B552</f>
        <v>148</v>
      </c>
      <c r="E552">
        <f ca="1">('Study parameters and results'!$B$3*(1-'Study parameters and results'!$B$6))-C552</f>
        <v>720</v>
      </c>
      <c r="F552" s="2">
        <f t="shared" ca="1" si="16"/>
        <v>3.1621621621621627</v>
      </c>
      <c r="G552" s="2">
        <f t="shared" ca="1" si="17"/>
        <v>0.19969079817661822</v>
      </c>
    </row>
    <row r="553" spans="1:7" x14ac:dyDescent="0.2">
      <c r="A553">
        <v>552</v>
      </c>
      <c r="B553">
        <f ca="1">_xlfn.BINOM.INV(('Study parameters and results'!$B$3*'Study parameters and results'!$B$6), 'Study parameters and results'!$B$4, RAND())</f>
        <v>62</v>
      </c>
      <c r="C553">
        <f ca="1">_xlfn.BINOM.INV(('Study parameters and results'!$G$17*(1-'Study parameters and results'!$B$6)),'Study parameters and results'!$B$5,RAND())</f>
        <v>81</v>
      </c>
      <c r="D553">
        <f ca="1">('Study parameters and results'!$B$3*'Study parameters and results'!$B$6)-B553</f>
        <v>138</v>
      </c>
      <c r="E553">
        <f ca="1">('Study parameters and results'!$B$3*(1-'Study parameters and results'!$B$6))-C553</f>
        <v>719</v>
      </c>
      <c r="F553" s="2">
        <f t="shared" ca="1" si="16"/>
        <v>3.9880121667561284</v>
      </c>
      <c r="G553" s="2">
        <f t="shared" ca="1" si="17"/>
        <v>0.19264451371930902</v>
      </c>
    </row>
    <row r="554" spans="1:7" x14ac:dyDescent="0.2">
      <c r="A554">
        <v>553</v>
      </c>
      <c r="B554">
        <f ca="1">_xlfn.BINOM.INV(('Study parameters and results'!$B$3*'Study parameters and results'!$B$6), 'Study parameters and results'!$B$4, RAND())</f>
        <v>76</v>
      </c>
      <c r="C554">
        <f ca="1">_xlfn.BINOM.INV(('Study parameters and results'!$G$17*(1-'Study parameters and results'!$B$6)),'Study parameters and results'!$B$5,RAND())</f>
        <v>77</v>
      </c>
      <c r="D554">
        <f ca="1">('Study parameters and results'!$B$3*'Study parameters and results'!$B$6)-B554</f>
        <v>124</v>
      </c>
      <c r="E554">
        <f ca="1">('Study parameters and results'!$B$3*(1-'Study parameters and results'!$B$6))-C554</f>
        <v>723</v>
      </c>
      <c r="F554" s="2">
        <f t="shared" ca="1" si="16"/>
        <v>5.7549224968579811</v>
      </c>
      <c r="G554" s="2">
        <f t="shared" ca="1" si="17"/>
        <v>0.18865987839851114</v>
      </c>
    </row>
    <row r="555" spans="1:7" x14ac:dyDescent="0.2">
      <c r="A555">
        <v>554</v>
      </c>
      <c r="B555">
        <f ca="1">_xlfn.BINOM.INV(('Study parameters and results'!$B$3*'Study parameters and results'!$B$6), 'Study parameters and results'!$B$4, RAND())</f>
        <v>56</v>
      </c>
      <c r="C555">
        <f ca="1">_xlfn.BINOM.INV(('Study parameters and results'!$G$17*(1-'Study parameters and results'!$B$6)),'Study parameters and results'!$B$5,RAND())</f>
        <v>84</v>
      </c>
      <c r="D555">
        <f ca="1">('Study parameters and results'!$B$3*'Study parameters and results'!$B$6)-B555</f>
        <v>144</v>
      </c>
      <c r="E555">
        <f ca="1">('Study parameters and results'!$B$3*(1-'Study parameters and results'!$B$6))-C555</f>
        <v>716</v>
      </c>
      <c r="F555" s="2">
        <f t="shared" ca="1" si="16"/>
        <v>3.3148148148148149</v>
      </c>
      <c r="G555" s="2">
        <f t="shared" ca="1" si="17"/>
        <v>0.1951998904995644</v>
      </c>
    </row>
    <row r="556" spans="1:7" x14ac:dyDescent="0.2">
      <c r="A556">
        <v>555</v>
      </c>
      <c r="B556">
        <f ca="1">_xlfn.BINOM.INV(('Study parameters and results'!$B$3*'Study parameters and results'!$B$6), 'Study parameters and results'!$B$4, RAND())</f>
        <v>51</v>
      </c>
      <c r="C556">
        <f ca="1">_xlfn.BINOM.INV(('Study parameters and results'!$G$17*(1-'Study parameters and results'!$B$6)),'Study parameters and results'!$B$5,RAND())</f>
        <v>93</v>
      </c>
      <c r="D556">
        <f ca="1">('Study parameters and results'!$B$3*'Study parameters and results'!$B$6)-B556</f>
        <v>149</v>
      </c>
      <c r="E556">
        <f ca="1">('Study parameters and results'!$B$3*(1-'Study parameters and results'!$B$6))-C556</f>
        <v>707</v>
      </c>
      <c r="F556" s="2">
        <f t="shared" ca="1" si="16"/>
        <v>2.6020783719419791</v>
      </c>
      <c r="G556" s="2">
        <f t="shared" ca="1" si="17"/>
        <v>0.19617942772439848</v>
      </c>
    </row>
    <row r="557" spans="1:7" x14ac:dyDescent="0.2">
      <c r="A557">
        <v>556</v>
      </c>
      <c r="B557">
        <f ca="1">_xlfn.BINOM.INV(('Study parameters and results'!$B$3*'Study parameters and results'!$B$6), 'Study parameters and results'!$B$4, RAND())</f>
        <v>59</v>
      </c>
      <c r="C557">
        <f ca="1">_xlfn.BINOM.INV(('Study parameters and results'!$G$17*(1-'Study parameters and results'!$B$6)),'Study parameters and results'!$B$5,RAND())</f>
        <v>81</v>
      </c>
      <c r="D557">
        <f ca="1">('Study parameters and results'!$B$3*'Study parameters and results'!$B$6)-B557</f>
        <v>141</v>
      </c>
      <c r="E557">
        <f ca="1">('Study parameters and results'!$B$3*(1-'Study parameters and results'!$B$6))-C557</f>
        <v>719</v>
      </c>
      <c r="F557" s="2">
        <f t="shared" ca="1" si="16"/>
        <v>3.7142982225724541</v>
      </c>
      <c r="G557" s="2">
        <f t="shared" ca="1" si="17"/>
        <v>0.19436525080482747</v>
      </c>
    </row>
    <row r="558" spans="1:7" x14ac:dyDescent="0.2">
      <c r="A558">
        <v>557</v>
      </c>
      <c r="B558">
        <f ca="1">_xlfn.BINOM.INV(('Study parameters and results'!$B$3*'Study parameters and results'!$B$6), 'Study parameters and results'!$B$4, RAND())</f>
        <v>67</v>
      </c>
      <c r="C558">
        <f ca="1">_xlfn.BINOM.INV(('Study parameters and results'!$G$17*(1-'Study parameters and results'!$B$6)),'Study parameters and results'!$B$5,RAND())</f>
        <v>73</v>
      </c>
      <c r="D558">
        <f ca="1">('Study parameters and results'!$B$3*'Study parameters and results'!$B$6)-B558</f>
        <v>133</v>
      </c>
      <c r="E558">
        <f ca="1">('Study parameters and results'!$B$3*(1-'Study parameters and results'!$B$6))-C558</f>
        <v>727</v>
      </c>
      <c r="F558" s="2">
        <f t="shared" ca="1" si="16"/>
        <v>5.0168915439283142</v>
      </c>
      <c r="G558" s="2">
        <f t="shared" ca="1" si="17"/>
        <v>0.19369645345805322</v>
      </c>
    </row>
    <row r="559" spans="1:7" x14ac:dyDescent="0.2">
      <c r="A559">
        <v>558</v>
      </c>
      <c r="B559">
        <f ca="1">_xlfn.BINOM.INV(('Study parameters and results'!$B$3*'Study parameters and results'!$B$6), 'Study parameters and results'!$B$4, RAND())</f>
        <v>62</v>
      </c>
      <c r="C559">
        <f ca="1">_xlfn.BINOM.INV(('Study parameters and results'!$G$17*(1-'Study parameters and results'!$B$6)),'Study parameters and results'!$B$5,RAND())</f>
        <v>74</v>
      </c>
      <c r="D559">
        <f ca="1">('Study parameters and results'!$B$3*'Study parameters and results'!$B$6)-B559</f>
        <v>138</v>
      </c>
      <c r="E559">
        <f ca="1">('Study parameters and results'!$B$3*(1-'Study parameters and results'!$B$6))-C559</f>
        <v>726</v>
      </c>
      <c r="F559" s="2">
        <f t="shared" ca="1" si="16"/>
        <v>4.4077555816686251</v>
      </c>
      <c r="G559" s="2">
        <f t="shared" ca="1" si="17"/>
        <v>0.19561782396165178</v>
      </c>
    </row>
    <row r="560" spans="1:7" x14ac:dyDescent="0.2">
      <c r="A560">
        <v>559</v>
      </c>
      <c r="B560">
        <f ca="1">_xlfn.BINOM.INV(('Study parameters and results'!$B$3*'Study parameters and results'!$B$6), 'Study parameters and results'!$B$4, RAND())</f>
        <v>52</v>
      </c>
      <c r="C560">
        <f ca="1">_xlfn.BINOM.INV(('Study parameters and results'!$G$17*(1-'Study parameters and results'!$B$6)),'Study parameters and results'!$B$5,RAND())</f>
        <v>87</v>
      </c>
      <c r="D560">
        <f ca="1">('Study parameters and results'!$B$3*'Study parameters and results'!$B$6)-B560</f>
        <v>148</v>
      </c>
      <c r="E560">
        <f ca="1">('Study parameters and results'!$B$3*(1-'Study parameters and results'!$B$6))-C560</f>
        <v>713</v>
      </c>
      <c r="F560" s="2">
        <f t="shared" ca="1" si="16"/>
        <v>2.879465672569121</v>
      </c>
      <c r="G560" s="2">
        <f t="shared" ca="1" si="17"/>
        <v>0.19719103277093694</v>
      </c>
    </row>
    <row r="561" spans="1:7" x14ac:dyDescent="0.2">
      <c r="A561">
        <v>560</v>
      </c>
      <c r="B561">
        <f ca="1">_xlfn.BINOM.INV(('Study parameters and results'!$B$3*'Study parameters and results'!$B$6), 'Study parameters and results'!$B$4, RAND())</f>
        <v>75</v>
      </c>
      <c r="C561">
        <f ca="1">_xlfn.BINOM.INV(('Study parameters and results'!$G$17*(1-'Study parameters and results'!$B$6)),'Study parameters and results'!$B$5,RAND())</f>
        <v>80</v>
      </c>
      <c r="D561">
        <f ca="1">('Study parameters and results'!$B$3*'Study parameters and results'!$B$6)-B561</f>
        <v>125</v>
      </c>
      <c r="E561">
        <f ca="1">('Study parameters and results'!$B$3*(1-'Study parameters and results'!$B$6))-C561</f>
        <v>720</v>
      </c>
      <c r="F561" s="2">
        <f t="shared" ca="1" si="16"/>
        <v>5.4</v>
      </c>
      <c r="G561" s="2">
        <f t="shared" ca="1" si="17"/>
        <v>0.18767584347012331</v>
      </c>
    </row>
    <row r="562" spans="1:7" x14ac:dyDescent="0.2">
      <c r="A562">
        <v>561</v>
      </c>
      <c r="B562">
        <f ca="1">_xlfn.BINOM.INV(('Study parameters and results'!$B$3*'Study parameters and results'!$B$6), 'Study parameters and results'!$B$4, RAND())</f>
        <v>52</v>
      </c>
      <c r="C562">
        <f ca="1">_xlfn.BINOM.INV(('Study parameters and results'!$G$17*(1-'Study parameters and results'!$B$6)),'Study parameters and results'!$B$5,RAND())</f>
        <v>80</v>
      </c>
      <c r="D562">
        <f ca="1">('Study parameters and results'!$B$3*'Study parameters and results'!$B$6)-B562</f>
        <v>148</v>
      </c>
      <c r="E562">
        <f ca="1">('Study parameters and results'!$B$3*(1-'Study parameters and results'!$B$6))-C562</f>
        <v>720</v>
      </c>
      <c r="F562" s="2">
        <f t="shared" ca="1" si="16"/>
        <v>3.1621621621621627</v>
      </c>
      <c r="G562" s="2">
        <f t="shared" ca="1" si="17"/>
        <v>0.19969079817661822</v>
      </c>
    </row>
    <row r="563" spans="1:7" x14ac:dyDescent="0.2">
      <c r="A563">
        <v>562</v>
      </c>
      <c r="B563">
        <f ca="1">_xlfn.BINOM.INV(('Study parameters and results'!$B$3*'Study parameters and results'!$B$6), 'Study parameters and results'!$B$4, RAND())</f>
        <v>66</v>
      </c>
      <c r="C563">
        <f ca="1">_xlfn.BINOM.INV(('Study parameters and results'!$G$17*(1-'Study parameters and results'!$B$6)),'Study parameters and results'!$B$5,RAND())</f>
        <v>78</v>
      </c>
      <c r="D563">
        <f ca="1">('Study parameters and results'!$B$3*'Study parameters and results'!$B$6)-B563</f>
        <v>134</v>
      </c>
      <c r="E563">
        <f ca="1">('Study parameters and results'!$B$3*(1-'Study parameters and results'!$B$6))-C563</f>
        <v>722</v>
      </c>
      <c r="F563" s="2">
        <f t="shared" ca="1" si="16"/>
        <v>4.5591274397244543</v>
      </c>
      <c r="G563" s="2">
        <f t="shared" ca="1" si="17"/>
        <v>0.19188474689364626</v>
      </c>
    </row>
    <row r="564" spans="1:7" x14ac:dyDescent="0.2">
      <c r="A564">
        <v>563</v>
      </c>
      <c r="B564">
        <f ca="1">_xlfn.BINOM.INV(('Study parameters and results'!$B$3*'Study parameters and results'!$B$6), 'Study parameters and results'!$B$4, RAND())</f>
        <v>65</v>
      </c>
      <c r="C564">
        <f ca="1">_xlfn.BINOM.INV(('Study parameters and results'!$G$17*(1-'Study parameters and results'!$B$6)),'Study parameters and results'!$B$5,RAND())</f>
        <v>83</v>
      </c>
      <c r="D564">
        <f ca="1">('Study parameters and results'!$B$3*'Study parameters and results'!$B$6)-B564</f>
        <v>135</v>
      </c>
      <c r="E564">
        <f ca="1">('Study parameters and results'!$B$3*(1-'Study parameters and results'!$B$6))-C564</f>
        <v>717</v>
      </c>
      <c r="F564" s="2">
        <f t="shared" ca="1" si="16"/>
        <v>4.1593038821954487</v>
      </c>
      <c r="G564" s="2">
        <f t="shared" ca="1" si="17"/>
        <v>0.19035471021904643</v>
      </c>
    </row>
    <row r="565" spans="1:7" x14ac:dyDescent="0.2">
      <c r="A565">
        <v>564</v>
      </c>
      <c r="B565">
        <f ca="1">_xlfn.BINOM.INV(('Study parameters and results'!$B$3*'Study parameters and results'!$B$6), 'Study parameters and results'!$B$4, RAND())</f>
        <v>63</v>
      </c>
      <c r="C565">
        <f ca="1">_xlfn.BINOM.INV(('Study parameters and results'!$G$17*(1-'Study parameters and results'!$B$6)),'Study parameters and results'!$B$5,RAND())</f>
        <v>70</v>
      </c>
      <c r="D565">
        <f ca="1">('Study parameters and results'!$B$3*'Study parameters and results'!$B$6)-B565</f>
        <v>137</v>
      </c>
      <c r="E565">
        <f ca="1">('Study parameters and results'!$B$3*(1-'Study parameters and results'!$B$6))-C565</f>
        <v>730</v>
      </c>
      <c r="F565" s="2">
        <f t="shared" ca="1" si="16"/>
        <v>4.7956204379562042</v>
      </c>
      <c r="G565" s="2">
        <f t="shared" ca="1" si="17"/>
        <v>0.19704787044122421</v>
      </c>
    </row>
    <row r="566" spans="1:7" x14ac:dyDescent="0.2">
      <c r="A566">
        <v>565</v>
      </c>
      <c r="B566">
        <f ca="1">_xlfn.BINOM.INV(('Study parameters and results'!$B$3*'Study parameters and results'!$B$6), 'Study parameters and results'!$B$4, RAND())</f>
        <v>62</v>
      </c>
      <c r="C566">
        <f ca="1">_xlfn.BINOM.INV(('Study parameters and results'!$G$17*(1-'Study parameters and results'!$B$6)),'Study parameters and results'!$B$5,RAND())</f>
        <v>83</v>
      </c>
      <c r="D566">
        <f ca="1">('Study parameters and results'!$B$3*'Study parameters and results'!$B$6)-B566</f>
        <v>138</v>
      </c>
      <c r="E566">
        <f ca="1">('Study parameters and results'!$B$3*(1-'Study parameters and results'!$B$6))-C566</f>
        <v>717</v>
      </c>
      <c r="F566" s="2">
        <f t="shared" ca="1" si="16"/>
        <v>3.8810895756940806</v>
      </c>
      <c r="G566" s="2">
        <f t="shared" ca="1" si="17"/>
        <v>0.19188095783639675</v>
      </c>
    </row>
    <row r="567" spans="1:7" x14ac:dyDescent="0.2">
      <c r="A567">
        <v>566</v>
      </c>
      <c r="B567">
        <f ca="1">_xlfn.BINOM.INV(('Study parameters and results'!$B$3*'Study parameters and results'!$B$6), 'Study parameters and results'!$B$4, RAND())</f>
        <v>58</v>
      </c>
      <c r="C567">
        <f ca="1">_xlfn.BINOM.INV(('Study parameters and results'!$G$17*(1-'Study parameters and results'!$B$6)),'Study parameters and results'!$B$5,RAND())</f>
        <v>79</v>
      </c>
      <c r="D567">
        <f ca="1">('Study parameters and results'!$B$3*'Study parameters and results'!$B$6)-B567</f>
        <v>142</v>
      </c>
      <c r="E567">
        <f ca="1">('Study parameters and results'!$B$3*(1-'Study parameters and results'!$B$6))-C567</f>
        <v>721</v>
      </c>
      <c r="F567" s="2">
        <f t="shared" ca="1" si="16"/>
        <v>3.7277589588161884</v>
      </c>
      <c r="G567" s="2">
        <f t="shared" ca="1" si="17"/>
        <v>0.19577748397500655</v>
      </c>
    </row>
    <row r="568" spans="1:7" x14ac:dyDescent="0.2">
      <c r="A568">
        <v>567</v>
      </c>
      <c r="B568">
        <f ca="1">_xlfn.BINOM.INV(('Study parameters and results'!$B$3*'Study parameters and results'!$B$6), 'Study parameters and results'!$B$4, RAND())</f>
        <v>60</v>
      </c>
      <c r="C568">
        <f ca="1">_xlfn.BINOM.INV(('Study parameters and results'!$G$17*(1-'Study parameters and results'!$B$6)),'Study parameters and results'!$B$5,RAND())</f>
        <v>82</v>
      </c>
      <c r="D568">
        <f ca="1">('Study parameters and results'!$B$3*'Study parameters and results'!$B$6)-B568</f>
        <v>140</v>
      </c>
      <c r="E568">
        <f ca="1">('Study parameters and results'!$B$3*(1-'Study parameters and results'!$B$6))-C568</f>
        <v>718</v>
      </c>
      <c r="F568" s="2">
        <f t="shared" ca="1" si="16"/>
        <v>3.7526132404181185</v>
      </c>
      <c r="G568" s="2">
        <f t="shared" ca="1" si="17"/>
        <v>0.19338408264619519</v>
      </c>
    </row>
    <row r="569" spans="1:7" x14ac:dyDescent="0.2">
      <c r="A569">
        <v>568</v>
      </c>
      <c r="B569">
        <f ca="1">_xlfn.BINOM.INV(('Study parameters and results'!$B$3*'Study parameters and results'!$B$6), 'Study parameters and results'!$B$4, RAND())</f>
        <v>67</v>
      </c>
      <c r="C569">
        <f ca="1">_xlfn.BINOM.INV(('Study parameters and results'!$G$17*(1-'Study parameters and results'!$B$6)),'Study parameters and results'!$B$5,RAND())</f>
        <v>82</v>
      </c>
      <c r="D569">
        <f ca="1">('Study parameters and results'!$B$3*'Study parameters and results'!$B$6)-B569</f>
        <v>133</v>
      </c>
      <c r="E569">
        <f ca="1">('Study parameters and results'!$B$3*(1-'Study parameters and results'!$B$6))-C569</f>
        <v>718</v>
      </c>
      <c r="F569" s="2">
        <f t="shared" ca="1" si="16"/>
        <v>4.4109664404914728</v>
      </c>
      <c r="G569" s="2">
        <f t="shared" ca="1" si="17"/>
        <v>0.18982109929666988</v>
      </c>
    </row>
    <row r="570" spans="1:7" x14ac:dyDescent="0.2">
      <c r="A570">
        <v>569</v>
      </c>
      <c r="B570">
        <f ca="1">_xlfn.BINOM.INV(('Study parameters and results'!$B$3*'Study parameters and results'!$B$6), 'Study parameters and results'!$B$4, RAND())</f>
        <v>56</v>
      </c>
      <c r="C570">
        <f ca="1">_xlfn.BINOM.INV(('Study parameters and results'!$G$17*(1-'Study parameters and results'!$B$6)),'Study parameters and results'!$B$5,RAND())</f>
        <v>71</v>
      </c>
      <c r="D570">
        <f ca="1">('Study parameters and results'!$B$3*'Study parameters and results'!$B$6)-B570</f>
        <v>144</v>
      </c>
      <c r="E570">
        <f ca="1">('Study parameters and results'!$B$3*(1-'Study parameters and results'!$B$6))-C570</f>
        <v>729</v>
      </c>
      <c r="F570" s="2">
        <f t="shared" ca="1" si="16"/>
        <v>3.9929577464788735</v>
      </c>
      <c r="G570" s="2">
        <f t="shared" ca="1" si="17"/>
        <v>0.20064355573086237</v>
      </c>
    </row>
    <row r="571" spans="1:7" x14ac:dyDescent="0.2">
      <c r="A571">
        <v>570</v>
      </c>
      <c r="B571">
        <f ca="1">_xlfn.BINOM.INV(('Study parameters and results'!$B$3*'Study parameters and results'!$B$6), 'Study parameters and results'!$B$4, RAND())</f>
        <v>57</v>
      </c>
      <c r="C571">
        <f ca="1">_xlfn.BINOM.INV(('Study parameters and results'!$G$17*(1-'Study parameters and results'!$B$6)),'Study parameters and results'!$B$5,RAND())</f>
        <v>76</v>
      </c>
      <c r="D571">
        <f ca="1">('Study parameters and results'!$B$3*'Study parameters and results'!$B$6)-B571</f>
        <v>143</v>
      </c>
      <c r="E571">
        <f ca="1">('Study parameters and results'!$B$3*(1-'Study parameters and results'!$B$6))-C571</f>
        <v>724</v>
      </c>
      <c r="F571" s="2">
        <f t="shared" ca="1" si="16"/>
        <v>3.7972027972027971</v>
      </c>
      <c r="G571" s="2">
        <f t="shared" ca="1" si="17"/>
        <v>0.19767644485012664</v>
      </c>
    </row>
    <row r="572" spans="1:7" x14ac:dyDescent="0.2">
      <c r="A572">
        <v>571</v>
      </c>
      <c r="B572">
        <f ca="1">_xlfn.BINOM.INV(('Study parameters and results'!$B$3*'Study parameters and results'!$B$6), 'Study parameters and results'!$B$4, RAND())</f>
        <v>56</v>
      </c>
      <c r="C572">
        <f ca="1">_xlfn.BINOM.INV(('Study parameters and results'!$G$17*(1-'Study parameters and results'!$B$6)),'Study parameters and results'!$B$5,RAND())</f>
        <v>66</v>
      </c>
      <c r="D572">
        <f ca="1">('Study parameters and results'!$B$3*'Study parameters and results'!$B$6)-B572</f>
        <v>144</v>
      </c>
      <c r="E572">
        <f ca="1">('Study parameters and results'!$B$3*(1-'Study parameters and results'!$B$6))-C572</f>
        <v>734</v>
      </c>
      <c r="F572" s="2">
        <f t="shared" ca="1" si="16"/>
        <v>4.3249158249158253</v>
      </c>
      <c r="G572" s="2">
        <f t="shared" ca="1" si="17"/>
        <v>0.20326214668074805</v>
      </c>
    </row>
    <row r="573" spans="1:7" x14ac:dyDescent="0.2">
      <c r="A573">
        <v>572</v>
      </c>
      <c r="B573">
        <f ca="1">_xlfn.BINOM.INV(('Study parameters and results'!$B$3*'Study parameters and results'!$B$6), 'Study parameters and results'!$B$4, RAND())</f>
        <v>56</v>
      </c>
      <c r="C573">
        <f ca="1">_xlfn.BINOM.INV(('Study parameters and results'!$G$17*(1-'Study parameters and results'!$B$6)),'Study parameters and results'!$B$5,RAND())</f>
        <v>84</v>
      </c>
      <c r="D573">
        <f ca="1">('Study parameters and results'!$B$3*'Study parameters and results'!$B$6)-B573</f>
        <v>144</v>
      </c>
      <c r="E573">
        <f ca="1">('Study parameters and results'!$B$3*(1-'Study parameters and results'!$B$6))-C573</f>
        <v>716</v>
      </c>
      <c r="F573" s="2">
        <f t="shared" ca="1" si="16"/>
        <v>3.3148148148148149</v>
      </c>
      <c r="G573" s="2">
        <f t="shared" ca="1" si="17"/>
        <v>0.1951998904995644</v>
      </c>
    </row>
    <row r="574" spans="1:7" x14ac:dyDescent="0.2">
      <c r="A574">
        <v>573</v>
      </c>
      <c r="B574">
        <f ca="1">_xlfn.BINOM.INV(('Study parameters and results'!$B$3*'Study parameters and results'!$B$6), 'Study parameters and results'!$B$4, RAND())</f>
        <v>59</v>
      </c>
      <c r="C574">
        <f ca="1">_xlfn.BINOM.INV(('Study parameters and results'!$G$17*(1-'Study parameters and results'!$B$6)),'Study parameters and results'!$B$5,RAND())</f>
        <v>85</v>
      </c>
      <c r="D574">
        <f ca="1">('Study parameters and results'!$B$3*'Study parameters and results'!$B$6)-B574</f>
        <v>141</v>
      </c>
      <c r="E574">
        <f ca="1">('Study parameters and results'!$B$3*(1-'Study parameters and results'!$B$6))-C574</f>
        <v>715</v>
      </c>
      <c r="F574" s="2">
        <f t="shared" ca="1" si="16"/>
        <v>3.519816437213183</v>
      </c>
      <c r="G574" s="2">
        <f t="shared" ca="1" si="17"/>
        <v>0.19288509119392175</v>
      </c>
    </row>
    <row r="575" spans="1:7" x14ac:dyDescent="0.2">
      <c r="A575">
        <v>574</v>
      </c>
      <c r="B575">
        <f ca="1">_xlfn.BINOM.INV(('Study parameters and results'!$B$3*'Study parameters and results'!$B$6), 'Study parameters and results'!$B$4, RAND())</f>
        <v>61</v>
      </c>
      <c r="C575">
        <f ca="1">_xlfn.BINOM.INV(('Study parameters and results'!$G$17*(1-'Study parameters and results'!$B$6)),'Study parameters and results'!$B$5,RAND())</f>
        <v>90</v>
      </c>
      <c r="D575">
        <f ca="1">('Study parameters and results'!$B$3*'Study parameters and results'!$B$6)-B575</f>
        <v>139</v>
      </c>
      <c r="E575">
        <f ca="1">('Study parameters and results'!$B$3*(1-'Study parameters and results'!$B$6))-C575</f>
        <v>710</v>
      </c>
      <c r="F575" s="2">
        <f t="shared" ca="1" si="16"/>
        <v>3.4620303756994404</v>
      </c>
      <c r="G575" s="2">
        <f t="shared" ca="1" si="17"/>
        <v>0.1900190754703428</v>
      </c>
    </row>
    <row r="576" spans="1:7" x14ac:dyDescent="0.2">
      <c r="A576">
        <v>575</v>
      </c>
      <c r="B576">
        <f ca="1">_xlfn.BINOM.INV(('Study parameters and results'!$B$3*'Study parameters and results'!$B$6), 'Study parameters and results'!$B$4, RAND())</f>
        <v>55</v>
      </c>
      <c r="C576">
        <f ca="1">_xlfn.BINOM.INV(('Study parameters and results'!$G$17*(1-'Study parameters and results'!$B$6)),'Study parameters and results'!$B$5,RAND())</f>
        <v>86</v>
      </c>
      <c r="D576">
        <f ca="1">('Study parameters and results'!$B$3*'Study parameters and results'!$B$6)-B576</f>
        <v>145</v>
      </c>
      <c r="E576">
        <f ca="1">('Study parameters and results'!$B$3*(1-'Study parameters and results'!$B$6))-C576</f>
        <v>714</v>
      </c>
      <c r="F576" s="2">
        <f t="shared" ca="1" si="16"/>
        <v>3.1491579791499595</v>
      </c>
      <c r="G576" s="2">
        <f t="shared" ca="1" si="17"/>
        <v>0.1952097259533703</v>
      </c>
    </row>
    <row r="577" spans="1:7" x14ac:dyDescent="0.2">
      <c r="A577">
        <v>576</v>
      </c>
      <c r="B577">
        <f ca="1">_xlfn.BINOM.INV(('Study parameters and results'!$B$3*'Study parameters and results'!$B$6), 'Study parameters and results'!$B$4, RAND())</f>
        <v>68</v>
      </c>
      <c r="C577">
        <f ca="1">_xlfn.BINOM.INV(('Study parameters and results'!$G$17*(1-'Study parameters and results'!$B$6)),'Study parameters and results'!$B$5,RAND())</f>
        <v>84</v>
      </c>
      <c r="D577">
        <f ca="1">('Study parameters and results'!$B$3*'Study parameters and results'!$B$6)-B577</f>
        <v>132</v>
      </c>
      <c r="E577">
        <f ca="1">('Study parameters and results'!$B$3*(1-'Study parameters and results'!$B$6))-C577</f>
        <v>716</v>
      </c>
      <c r="F577" s="2">
        <f t="shared" ca="1" si="16"/>
        <v>4.3910533910533909</v>
      </c>
      <c r="G577" s="2">
        <f t="shared" ca="1" si="17"/>
        <v>0.18863469956016413</v>
      </c>
    </row>
    <row r="578" spans="1:7" x14ac:dyDescent="0.2">
      <c r="A578">
        <v>577</v>
      </c>
      <c r="B578">
        <f ca="1">_xlfn.BINOM.INV(('Study parameters and results'!$B$3*'Study parameters and results'!$B$6), 'Study parameters and results'!$B$4, RAND())</f>
        <v>58</v>
      </c>
      <c r="C578">
        <f ca="1">_xlfn.BINOM.INV(('Study parameters and results'!$G$17*(1-'Study parameters and results'!$B$6)),'Study parameters and results'!$B$5,RAND())</f>
        <v>101</v>
      </c>
      <c r="D578">
        <f ca="1">('Study parameters and results'!$B$3*'Study parameters and results'!$B$6)-B578</f>
        <v>142</v>
      </c>
      <c r="E578">
        <f ca="1">('Study parameters and results'!$B$3*(1-'Study parameters and results'!$B$6))-C578</f>
        <v>699</v>
      </c>
      <c r="F578" s="2">
        <f t="shared" ref="F578:F641" ca="1" si="18">(B578/D578)/(C578/E578)</f>
        <v>2.8268023985497144</v>
      </c>
      <c r="G578" s="2">
        <f t="shared" ref="G578:G641" ca="1" si="19">SQRT(1/B578+1/C578+1/D578+1/E578)</f>
        <v>0.18871999919193047</v>
      </c>
    </row>
    <row r="579" spans="1:7" x14ac:dyDescent="0.2">
      <c r="A579">
        <v>578</v>
      </c>
      <c r="B579">
        <f ca="1">_xlfn.BINOM.INV(('Study parameters and results'!$B$3*'Study parameters and results'!$B$6), 'Study parameters and results'!$B$4, RAND())</f>
        <v>67</v>
      </c>
      <c r="C579">
        <f ca="1">_xlfn.BINOM.INV(('Study parameters and results'!$G$17*(1-'Study parameters and results'!$B$6)),'Study parameters and results'!$B$5,RAND())</f>
        <v>74</v>
      </c>
      <c r="D579">
        <f ca="1">('Study parameters and results'!$B$3*'Study parameters and results'!$B$6)-B579</f>
        <v>133</v>
      </c>
      <c r="E579">
        <f ca="1">('Study parameters and results'!$B$3*(1-'Study parameters and results'!$B$6))-C579</f>
        <v>726</v>
      </c>
      <c r="F579" s="2">
        <f t="shared" ca="1" si="18"/>
        <v>4.9422881528144691</v>
      </c>
      <c r="G579" s="2">
        <f t="shared" ca="1" si="19"/>
        <v>0.19322291300113098</v>
      </c>
    </row>
    <row r="580" spans="1:7" x14ac:dyDescent="0.2">
      <c r="A580">
        <v>579</v>
      </c>
      <c r="B580">
        <f ca="1">_xlfn.BINOM.INV(('Study parameters and results'!$B$3*'Study parameters and results'!$B$6), 'Study parameters and results'!$B$4, RAND())</f>
        <v>57</v>
      </c>
      <c r="C580">
        <f ca="1">_xlfn.BINOM.INV(('Study parameters and results'!$G$17*(1-'Study parameters and results'!$B$6)),'Study parameters and results'!$B$5,RAND())</f>
        <v>90</v>
      </c>
      <c r="D580">
        <f ca="1">('Study parameters and results'!$B$3*'Study parameters and results'!$B$6)-B580</f>
        <v>143</v>
      </c>
      <c r="E580">
        <f ca="1">('Study parameters and results'!$B$3*(1-'Study parameters and results'!$B$6))-C580</f>
        <v>710</v>
      </c>
      <c r="F580" s="2">
        <f t="shared" ca="1" si="18"/>
        <v>3.1445221445221447</v>
      </c>
      <c r="G580" s="2">
        <f t="shared" ca="1" si="19"/>
        <v>0.19250046352532832</v>
      </c>
    </row>
    <row r="581" spans="1:7" x14ac:dyDescent="0.2">
      <c r="A581">
        <v>580</v>
      </c>
      <c r="B581">
        <f ca="1">_xlfn.BINOM.INV(('Study parameters and results'!$B$3*'Study parameters and results'!$B$6), 'Study parameters and results'!$B$4, RAND())</f>
        <v>69</v>
      </c>
      <c r="C581">
        <f ca="1">_xlfn.BINOM.INV(('Study parameters and results'!$G$17*(1-'Study parameters and results'!$B$6)),'Study parameters and results'!$B$5,RAND())</f>
        <v>87</v>
      </c>
      <c r="D581">
        <f ca="1">('Study parameters and results'!$B$3*'Study parameters and results'!$B$6)-B581</f>
        <v>131</v>
      </c>
      <c r="E581">
        <f ca="1">('Study parameters and results'!$B$3*(1-'Study parameters and results'!$B$6))-C581</f>
        <v>713</v>
      </c>
      <c r="F581" s="2">
        <f t="shared" ca="1" si="18"/>
        <v>4.3166622795472493</v>
      </c>
      <c r="G581" s="2">
        <f t="shared" ca="1" si="19"/>
        <v>0.18714464680345705</v>
      </c>
    </row>
    <row r="582" spans="1:7" x14ac:dyDescent="0.2">
      <c r="A582">
        <v>581</v>
      </c>
      <c r="B582">
        <f ca="1">_xlfn.BINOM.INV(('Study parameters and results'!$B$3*'Study parameters and results'!$B$6), 'Study parameters and results'!$B$4, RAND())</f>
        <v>62</v>
      </c>
      <c r="C582">
        <f ca="1">_xlfn.BINOM.INV(('Study parameters and results'!$G$17*(1-'Study parameters and results'!$B$6)),'Study parameters and results'!$B$5,RAND())</f>
        <v>69</v>
      </c>
      <c r="D582">
        <f ca="1">('Study parameters and results'!$B$3*'Study parameters and results'!$B$6)-B582</f>
        <v>138</v>
      </c>
      <c r="E582">
        <f ca="1">('Study parameters and results'!$B$3*(1-'Study parameters and results'!$B$6))-C582</f>
        <v>731</v>
      </c>
      <c r="F582" s="2">
        <f t="shared" ca="1" si="18"/>
        <v>4.7597143457256879</v>
      </c>
      <c r="G582" s="2">
        <f t="shared" ca="1" si="19"/>
        <v>0.19808117464548386</v>
      </c>
    </row>
    <row r="583" spans="1:7" x14ac:dyDescent="0.2">
      <c r="A583">
        <v>582</v>
      </c>
      <c r="B583">
        <f ca="1">_xlfn.BINOM.INV(('Study parameters and results'!$B$3*'Study parameters and results'!$B$6), 'Study parameters and results'!$B$4, RAND())</f>
        <v>63</v>
      </c>
      <c r="C583">
        <f ca="1">_xlfn.BINOM.INV(('Study parameters and results'!$G$17*(1-'Study parameters and results'!$B$6)),'Study parameters and results'!$B$5,RAND())</f>
        <v>86</v>
      </c>
      <c r="D583">
        <f ca="1">('Study parameters and results'!$B$3*'Study parameters and results'!$B$6)-B583</f>
        <v>137</v>
      </c>
      <c r="E583">
        <f ca="1">('Study parameters and results'!$B$3*(1-'Study parameters and results'!$B$6))-C583</f>
        <v>714</v>
      </c>
      <c r="F583" s="2">
        <f t="shared" ca="1" si="18"/>
        <v>3.8178577491088097</v>
      </c>
      <c r="G583" s="2">
        <f t="shared" ca="1" si="19"/>
        <v>0.19026495512007038</v>
      </c>
    </row>
    <row r="584" spans="1:7" x14ac:dyDescent="0.2">
      <c r="A584">
        <v>583</v>
      </c>
      <c r="B584">
        <f ca="1">_xlfn.BINOM.INV(('Study parameters and results'!$B$3*'Study parameters and results'!$B$6), 'Study parameters and results'!$B$4, RAND())</f>
        <v>65</v>
      </c>
      <c r="C584">
        <f ca="1">_xlfn.BINOM.INV(('Study parameters and results'!$G$17*(1-'Study parameters and results'!$B$6)),'Study parameters and results'!$B$5,RAND())</f>
        <v>79</v>
      </c>
      <c r="D584">
        <f ca="1">('Study parameters and results'!$B$3*'Study parameters and results'!$B$6)-B584</f>
        <v>135</v>
      </c>
      <c r="E584">
        <f ca="1">('Study parameters and results'!$B$3*(1-'Study parameters and results'!$B$6))-C584</f>
        <v>721</v>
      </c>
      <c r="F584" s="2">
        <f t="shared" ca="1" si="18"/>
        <v>4.3942803563056723</v>
      </c>
      <c r="G584" s="2">
        <f t="shared" ca="1" si="19"/>
        <v>0.19193023001115575</v>
      </c>
    </row>
    <row r="585" spans="1:7" x14ac:dyDescent="0.2">
      <c r="A585">
        <v>584</v>
      </c>
      <c r="B585">
        <f ca="1">_xlfn.BINOM.INV(('Study parameters and results'!$B$3*'Study parameters and results'!$B$6), 'Study parameters and results'!$B$4, RAND())</f>
        <v>58</v>
      </c>
      <c r="C585">
        <f ca="1">_xlfn.BINOM.INV(('Study parameters and results'!$G$17*(1-'Study parameters and results'!$B$6)),'Study parameters and results'!$B$5,RAND())</f>
        <v>79</v>
      </c>
      <c r="D585">
        <f ca="1">('Study parameters and results'!$B$3*'Study parameters and results'!$B$6)-B585</f>
        <v>142</v>
      </c>
      <c r="E585">
        <f ca="1">('Study parameters and results'!$B$3*(1-'Study parameters and results'!$B$6))-C585</f>
        <v>721</v>
      </c>
      <c r="F585" s="2">
        <f t="shared" ca="1" si="18"/>
        <v>3.7277589588161884</v>
      </c>
      <c r="G585" s="2">
        <f t="shared" ca="1" si="19"/>
        <v>0.19577748397500655</v>
      </c>
    </row>
    <row r="586" spans="1:7" x14ac:dyDescent="0.2">
      <c r="A586">
        <v>585</v>
      </c>
      <c r="B586">
        <f ca="1">_xlfn.BINOM.INV(('Study parameters and results'!$B$3*'Study parameters and results'!$B$6), 'Study parameters and results'!$B$4, RAND())</f>
        <v>66</v>
      </c>
      <c r="C586">
        <f ca="1">_xlfn.BINOM.INV(('Study parameters and results'!$G$17*(1-'Study parameters and results'!$B$6)),'Study parameters and results'!$B$5,RAND())</f>
        <v>85</v>
      </c>
      <c r="D586">
        <f ca="1">('Study parameters and results'!$B$3*'Study parameters and results'!$B$6)-B586</f>
        <v>134</v>
      </c>
      <c r="E586">
        <f ca="1">('Study parameters and results'!$B$3*(1-'Study parameters and results'!$B$6))-C586</f>
        <v>715</v>
      </c>
      <c r="F586" s="2">
        <f t="shared" ca="1" si="18"/>
        <v>4.1431079894644425</v>
      </c>
      <c r="G586" s="2">
        <f t="shared" ca="1" si="19"/>
        <v>0.18914943563128511</v>
      </c>
    </row>
    <row r="587" spans="1:7" x14ac:dyDescent="0.2">
      <c r="A587">
        <v>586</v>
      </c>
      <c r="B587">
        <f ca="1">_xlfn.BINOM.INV(('Study parameters and results'!$B$3*'Study parameters and results'!$B$6), 'Study parameters and results'!$B$4, RAND())</f>
        <v>61</v>
      </c>
      <c r="C587">
        <f ca="1">_xlfn.BINOM.INV(('Study parameters and results'!$G$17*(1-'Study parameters and results'!$B$6)),'Study parameters and results'!$B$5,RAND())</f>
        <v>79</v>
      </c>
      <c r="D587">
        <f ca="1">('Study parameters and results'!$B$3*'Study parameters and results'!$B$6)-B587</f>
        <v>139</v>
      </c>
      <c r="E587">
        <f ca="1">('Study parameters and results'!$B$3*(1-'Study parameters and results'!$B$6))-C587</f>
        <v>721</v>
      </c>
      <c r="F587" s="2">
        <f t="shared" ca="1" si="18"/>
        <v>4.005190784081595</v>
      </c>
      <c r="G587" s="2">
        <f t="shared" ca="1" si="19"/>
        <v>0.19399195248097206</v>
      </c>
    </row>
    <row r="588" spans="1:7" x14ac:dyDescent="0.2">
      <c r="A588">
        <v>587</v>
      </c>
      <c r="B588">
        <f ca="1">_xlfn.BINOM.INV(('Study parameters and results'!$B$3*'Study parameters and results'!$B$6), 'Study parameters and results'!$B$4, RAND())</f>
        <v>50</v>
      </c>
      <c r="C588">
        <f ca="1">_xlfn.BINOM.INV(('Study parameters and results'!$G$17*(1-'Study parameters and results'!$B$6)),'Study parameters and results'!$B$5,RAND())</f>
        <v>66</v>
      </c>
      <c r="D588">
        <f ca="1">('Study parameters and results'!$B$3*'Study parameters and results'!$B$6)-B588</f>
        <v>150</v>
      </c>
      <c r="E588">
        <f ca="1">('Study parameters and results'!$B$3*(1-'Study parameters and results'!$B$6))-C588</f>
        <v>734</v>
      </c>
      <c r="F588" s="2">
        <f t="shared" ca="1" si="18"/>
        <v>3.7070707070707072</v>
      </c>
      <c r="G588" s="2">
        <f t="shared" ca="1" si="19"/>
        <v>0.20779937352731676</v>
      </c>
    </row>
    <row r="589" spans="1:7" x14ac:dyDescent="0.2">
      <c r="A589">
        <v>588</v>
      </c>
      <c r="B589">
        <f ca="1">_xlfn.BINOM.INV(('Study parameters and results'!$B$3*'Study parameters and results'!$B$6), 'Study parameters and results'!$B$4, RAND())</f>
        <v>57</v>
      </c>
      <c r="C589">
        <f ca="1">_xlfn.BINOM.INV(('Study parameters and results'!$G$17*(1-'Study parameters and results'!$B$6)),'Study parameters and results'!$B$5,RAND())</f>
        <v>74</v>
      </c>
      <c r="D589">
        <f ca="1">('Study parameters and results'!$B$3*'Study parameters and results'!$B$6)-B589</f>
        <v>143</v>
      </c>
      <c r="E589">
        <f ca="1">('Study parameters and results'!$B$3*(1-'Study parameters and results'!$B$6))-C589</f>
        <v>726</v>
      </c>
      <c r="F589" s="2">
        <f t="shared" ca="1" si="18"/>
        <v>3.9106029106029103</v>
      </c>
      <c r="G589" s="2">
        <f t="shared" ca="1" si="19"/>
        <v>0.19856432364340496</v>
      </c>
    </row>
    <row r="590" spans="1:7" x14ac:dyDescent="0.2">
      <c r="A590">
        <v>589</v>
      </c>
      <c r="B590">
        <f ca="1">_xlfn.BINOM.INV(('Study parameters and results'!$B$3*'Study parameters and results'!$B$6), 'Study parameters and results'!$B$4, RAND())</f>
        <v>54</v>
      </c>
      <c r="C590">
        <f ca="1">_xlfn.BINOM.INV(('Study parameters and results'!$G$17*(1-'Study parameters and results'!$B$6)),'Study parameters and results'!$B$5,RAND())</f>
        <v>73</v>
      </c>
      <c r="D590">
        <f ca="1">('Study parameters and results'!$B$3*'Study parameters and results'!$B$6)-B590</f>
        <v>146</v>
      </c>
      <c r="E590">
        <f ca="1">('Study parameters and results'!$B$3*(1-'Study parameters and results'!$B$6))-C590</f>
        <v>727</v>
      </c>
      <c r="F590" s="2">
        <f t="shared" ca="1" si="18"/>
        <v>3.6834302871082754</v>
      </c>
      <c r="G590" s="2">
        <f t="shared" ca="1" si="19"/>
        <v>0.20110191332364266</v>
      </c>
    </row>
    <row r="591" spans="1:7" x14ac:dyDescent="0.2">
      <c r="A591">
        <v>590</v>
      </c>
      <c r="B591">
        <f ca="1">_xlfn.BINOM.INV(('Study parameters and results'!$B$3*'Study parameters and results'!$B$6), 'Study parameters and results'!$B$4, RAND())</f>
        <v>60</v>
      </c>
      <c r="C591">
        <f ca="1">_xlfn.BINOM.INV(('Study parameters and results'!$G$17*(1-'Study parameters and results'!$B$6)),'Study parameters and results'!$B$5,RAND())</f>
        <v>77</v>
      </c>
      <c r="D591">
        <f ca="1">('Study parameters and results'!$B$3*'Study parameters and results'!$B$6)-B591</f>
        <v>140</v>
      </c>
      <c r="E591">
        <f ca="1">('Study parameters and results'!$B$3*(1-'Study parameters and results'!$B$6))-C591</f>
        <v>723</v>
      </c>
      <c r="F591" s="2">
        <f t="shared" ca="1" si="18"/>
        <v>4.0241187384044528</v>
      </c>
      <c r="G591" s="2">
        <f t="shared" ca="1" si="19"/>
        <v>0.19539616849106961</v>
      </c>
    </row>
    <row r="592" spans="1:7" x14ac:dyDescent="0.2">
      <c r="A592">
        <v>591</v>
      </c>
      <c r="B592">
        <f ca="1">_xlfn.BINOM.INV(('Study parameters and results'!$B$3*'Study parameters and results'!$B$6), 'Study parameters and results'!$B$4, RAND())</f>
        <v>58</v>
      </c>
      <c r="C592">
        <f ca="1">_xlfn.BINOM.INV(('Study parameters and results'!$G$17*(1-'Study parameters and results'!$B$6)),'Study parameters and results'!$B$5,RAND())</f>
        <v>76</v>
      </c>
      <c r="D592">
        <f ca="1">('Study parameters and results'!$B$3*'Study parameters and results'!$B$6)-B592</f>
        <v>142</v>
      </c>
      <c r="E592">
        <f ca="1">('Study parameters and results'!$B$3*(1-'Study parameters and results'!$B$6))-C592</f>
        <v>724</v>
      </c>
      <c r="F592" s="2">
        <f t="shared" ca="1" si="18"/>
        <v>3.8910303928836178</v>
      </c>
      <c r="G592" s="2">
        <f t="shared" ca="1" si="19"/>
        <v>0.19703487771947115</v>
      </c>
    </row>
    <row r="593" spans="1:7" x14ac:dyDescent="0.2">
      <c r="A593">
        <v>592</v>
      </c>
      <c r="B593">
        <f ca="1">_xlfn.BINOM.INV(('Study parameters and results'!$B$3*'Study parameters and results'!$B$6), 'Study parameters and results'!$B$4, RAND())</f>
        <v>57</v>
      </c>
      <c r="C593">
        <f ca="1">_xlfn.BINOM.INV(('Study parameters and results'!$G$17*(1-'Study parameters and results'!$B$6)),'Study parameters and results'!$B$5,RAND())</f>
        <v>77</v>
      </c>
      <c r="D593">
        <f ca="1">('Study parameters and results'!$B$3*'Study parameters and results'!$B$6)-B593</f>
        <v>143</v>
      </c>
      <c r="E593">
        <f ca="1">('Study parameters and results'!$B$3*(1-'Study parameters and results'!$B$6))-C593</f>
        <v>723</v>
      </c>
      <c r="F593" s="2">
        <f t="shared" ca="1" si="18"/>
        <v>3.7427118336209246</v>
      </c>
      <c r="G593" s="2">
        <f t="shared" ca="1" si="19"/>
        <v>0.19724858806489962</v>
      </c>
    </row>
    <row r="594" spans="1:7" x14ac:dyDescent="0.2">
      <c r="A594">
        <v>593</v>
      </c>
      <c r="B594">
        <f ca="1">_xlfn.BINOM.INV(('Study parameters and results'!$B$3*'Study parameters and results'!$B$6), 'Study parameters and results'!$B$4, RAND())</f>
        <v>65</v>
      </c>
      <c r="C594">
        <f ca="1">_xlfn.BINOM.INV(('Study parameters and results'!$G$17*(1-'Study parameters and results'!$B$6)),'Study parameters and results'!$B$5,RAND())</f>
        <v>75</v>
      </c>
      <c r="D594">
        <f ca="1">('Study parameters and results'!$B$3*'Study parameters and results'!$B$6)-B594</f>
        <v>135</v>
      </c>
      <c r="E594">
        <f ca="1">('Study parameters and results'!$B$3*(1-'Study parameters and results'!$B$6))-C594</f>
        <v>725</v>
      </c>
      <c r="F594" s="2">
        <f t="shared" ca="1" si="18"/>
        <v>4.6543209876543212</v>
      </c>
      <c r="G594" s="2">
        <f t="shared" ca="1" si="19"/>
        <v>0.19366121570976391</v>
      </c>
    </row>
    <row r="595" spans="1:7" x14ac:dyDescent="0.2">
      <c r="A595">
        <v>594</v>
      </c>
      <c r="B595">
        <f ca="1">_xlfn.BINOM.INV(('Study parameters and results'!$B$3*'Study parameters and results'!$B$6), 'Study parameters and results'!$B$4, RAND())</f>
        <v>60</v>
      </c>
      <c r="C595">
        <f ca="1">_xlfn.BINOM.INV(('Study parameters and results'!$G$17*(1-'Study parameters and results'!$B$6)),'Study parameters and results'!$B$5,RAND())</f>
        <v>73</v>
      </c>
      <c r="D595">
        <f ca="1">('Study parameters and results'!$B$3*'Study parameters and results'!$B$6)-B595</f>
        <v>140</v>
      </c>
      <c r="E595">
        <f ca="1">('Study parameters and results'!$B$3*(1-'Study parameters and results'!$B$6))-C595</f>
        <v>727</v>
      </c>
      <c r="F595" s="2">
        <f t="shared" ca="1" si="18"/>
        <v>4.2681017612524457</v>
      </c>
      <c r="G595" s="2">
        <f t="shared" ca="1" si="19"/>
        <v>0.19718942609821152</v>
      </c>
    </row>
    <row r="596" spans="1:7" x14ac:dyDescent="0.2">
      <c r="A596">
        <v>595</v>
      </c>
      <c r="B596">
        <f ca="1">_xlfn.BINOM.INV(('Study parameters and results'!$B$3*'Study parameters and results'!$B$6), 'Study parameters and results'!$B$4, RAND())</f>
        <v>66</v>
      </c>
      <c r="C596">
        <f ca="1">_xlfn.BINOM.INV(('Study parameters and results'!$G$17*(1-'Study parameters and results'!$B$6)),'Study parameters and results'!$B$5,RAND())</f>
        <v>92</v>
      </c>
      <c r="D596">
        <f ca="1">('Study parameters and results'!$B$3*'Study parameters and results'!$B$6)-B596</f>
        <v>134</v>
      </c>
      <c r="E596">
        <f ca="1">('Study parameters and results'!$B$3*(1-'Study parameters and results'!$B$6))-C596</f>
        <v>708</v>
      </c>
      <c r="F596" s="2">
        <f t="shared" ca="1" si="18"/>
        <v>3.790395846852693</v>
      </c>
      <c r="G596" s="2">
        <f t="shared" ca="1" si="19"/>
        <v>0.1868052363147289</v>
      </c>
    </row>
    <row r="597" spans="1:7" x14ac:dyDescent="0.2">
      <c r="A597">
        <v>596</v>
      </c>
      <c r="B597">
        <f ca="1">_xlfn.BINOM.INV(('Study parameters and results'!$B$3*'Study parameters and results'!$B$6), 'Study parameters and results'!$B$4, RAND())</f>
        <v>68</v>
      </c>
      <c r="C597">
        <f ca="1">_xlfn.BINOM.INV(('Study parameters and results'!$G$17*(1-'Study parameters and results'!$B$6)),'Study parameters and results'!$B$5,RAND())</f>
        <v>73</v>
      </c>
      <c r="D597">
        <f ca="1">('Study parameters and results'!$B$3*'Study parameters and results'!$B$6)-B597</f>
        <v>132</v>
      </c>
      <c r="E597">
        <f ca="1">('Study parameters and results'!$B$3*(1-'Study parameters and results'!$B$6))-C597</f>
        <v>727</v>
      </c>
      <c r="F597" s="2">
        <f t="shared" ca="1" si="18"/>
        <v>5.1303445413034456</v>
      </c>
      <c r="G597" s="2">
        <f t="shared" ca="1" si="19"/>
        <v>0.19327644937787161</v>
      </c>
    </row>
    <row r="598" spans="1:7" x14ac:dyDescent="0.2">
      <c r="A598">
        <v>597</v>
      </c>
      <c r="B598">
        <f ca="1">_xlfn.BINOM.INV(('Study parameters and results'!$B$3*'Study parameters and results'!$B$6), 'Study parameters and results'!$B$4, RAND())</f>
        <v>63</v>
      </c>
      <c r="C598">
        <f ca="1">_xlfn.BINOM.INV(('Study parameters and results'!$G$17*(1-'Study parameters and results'!$B$6)),'Study parameters and results'!$B$5,RAND())</f>
        <v>65</v>
      </c>
      <c r="D598">
        <f ca="1">('Study parameters and results'!$B$3*'Study parameters and results'!$B$6)-B598</f>
        <v>137</v>
      </c>
      <c r="E598">
        <f ca="1">('Study parameters and results'!$B$3*(1-'Study parameters and results'!$B$6))-C598</f>
        <v>735</v>
      </c>
      <c r="F598" s="2">
        <f t="shared" ca="1" si="18"/>
        <v>5.1998877035373381</v>
      </c>
      <c r="G598" s="2">
        <f t="shared" ca="1" si="19"/>
        <v>0.19979350727266146</v>
      </c>
    </row>
    <row r="599" spans="1:7" x14ac:dyDescent="0.2">
      <c r="A599">
        <v>598</v>
      </c>
      <c r="B599">
        <f ca="1">_xlfn.BINOM.INV(('Study parameters and results'!$B$3*'Study parameters and results'!$B$6), 'Study parameters and results'!$B$4, RAND())</f>
        <v>59</v>
      </c>
      <c r="C599">
        <f ca="1">_xlfn.BINOM.INV(('Study parameters and results'!$G$17*(1-'Study parameters and results'!$B$6)),'Study parameters and results'!$B$5,RAND())</f>
        <v>84</v>
      </c>
      <c r="D599">
        <f ca="1">('Study parameters and results'!$B$3*'Study parameters and results'!$B$6)-B599</f>
        <v>141</v>
      </c>
      <c r="E599">
        <f ca="1">('Study parameters and results'!$B$3*(1-'Study parameters and results'!$B$6))-C599</f>
        <v>716</v>
      </c>
      <c r="F599" s="2">
        <f t="shared" ca="1" si="18"/>
        <v>3.5667004390408645</v>
      </c>
      <c r="G599" s="2">
        <f t="shared" ca="1" si="19"/>
        <v>0.19324275167102078</v>
      </c>
    </row>
    <row r="600" spans="1:7" x14ac:dyDescent="0.2">
      <c r="A600">
        <v>599</v>
      </c>
      <c r="B600">
        <f ca="1">_xlfn.BINOM.INV(('Study parameters and results'!$B$3*'Study parameters and results'!$B$6), 'Study parameters and results'!$B$4, RAND())</f>
        <v>65</v>
      </c>
      <c r="C600">
        <f ca="1">_xlfn.BINOM.INV(('Study parameters and results'!$G$17*(1-'Study parameters and results'!$B$6)),'Study parameters and results'!$B$5,RAND())</f>
        <v>75</v>
      </c>
      <c r="D600">
        <f ca="1">('Study parameters and results'!$B$3*'Study parameters and results'!$B$6)-B600</f>
        <v>135</v>
      </c>
      <c r="E600">
        <f ca="1">('Study parameters and results'!$B$3*(1-'Study parameters and results'!$B$6))-C600</f>
        <v>725</v>
      </c>
      <c r="F600" s="2">
        <f t="shared" ca="1" si="18"/>
        <v>4.6543209876543212</v>
      </c>
      <c r="G600" s="2">
        <f t="shared" ca="1" si="19"/>
        <v>0.19366121570976391</v>
      </c>
    </row>
    <row r="601" spans="1:7" x14ac:dyDescent="0.2">
      <c r="A601">
        <v>600</v>
      </c>
      <c r="B601">
        <f ca="1">_xlfn.BINOM.INV(('Study parameters and results'!$B$3*'Study parameters and results'!$B$6), 'Study parameters and results'!$B$4, RAND())</f>
        <v>63</v>
      </c>
      <c r="C601">
        <f ca="1">_xlfn.BINOM.INV(('Study parameters and results'!$G$17*(1-'Study parameters and results'!$B$6)),'Study parameters and results'!$B$5,RAND())</f>
        <v>64</v>
      </c>
      <c r="D601">
        <f ca="1">('Study parameters and results'!$B$3*'Study parameters and results'!$B$6)-B601</f>
        <v>137</v>
      </c>
      <c r="E601">
        <f ca="1">('Study parameters and results'!$B$3*(1-'Study parameters and results'!$B$6))-C601</f>
        <v>736</v>
      </c>
      <c r="F601" s="2">
        <f t="shared" ca="1" si="18"/>
        <v>5.288321167883212</v>
      </c>
      <c r="G601" s="2">
        <f t="shared" ca="1" si="19"/>
        <v>0.20038957457458331</v>
      </c>
    </row>
    <row r="602" spans="1:7" x14ac:dyDescent="0.2">
      <c r="A602">
        <v>601</v>
      </c>
      <c r="B602">
        <f ca="1">_xlfn.BINOM.INV(('Study parameters and results'!$B$3*'Study parameters and results'!$B$6), 'Study parameters and results'!$B$4, RAND())</f>
        <v>59</v>
      </c>
      <c r="C602">
        <f ca="1">_xlfn.BINOM.INV(('Study parameters and results'!$G$17*(1-'Study parameters and results'!$B$6)),'Study parameters and results'!$B$5,RAND())</f>
        <v>72</v>
      </c>
      <c r="D602">
        <f ca="1">('Study parameters and results'!$B$3*'Study parameters and results'!$B$6)-B602</f>
        <v>141</v>
      </c>
      <c r="E602">
        <f ca="1">('Study parameters and results'!$B$3*(1-'Study parameters and results'!$B$6))-C602</f>
        <v>728</v>
      </c>
      <c r="F602" s="2">
        <f t="shared" ca="1" si="18"/>
        <v>4.2308904649330179</v>
      </c>
      <c r="G602" s="2">
        <f t="shared" ca="1" si="19"/>
        <v>0.19825202744599721</v>
      </c>
    </row>
    <row r="603" spans="1:7" x14ac:dyDescent="0.2">
      <c r="A603">
        <v>602</v>
      </c>
      <c r="B603">
        <f ca="1">_xlfn.BINOM.INV(('Study parameters and results'!$B$3*'Study parameters and results'!$B$6), 'Study parameters and results'!$B$4, RAND())</f>
        <v>63</v>
      </c>
      <c r="C603">
        <f ca="1">_xlfn.BINOM.INV(('Study parameters and results'!$G$17*(1-'Study parameters and results'!$B$6)),'Study parameters and results'!$B$5,RAND())</f>
        <v>82</v>
      </c>
      <c r="D603">
        <f ca="1">('Study parameters and results'!$B$3*'Study parameters and results'!$B$6)-B603</f>
        <v>137</v>
      </c>
      <c r="E603">
        <f ca="1">('Study parameters and results'!$B$3*(1-'Study parameters and results'!$B$6))-C603</f>
        <v>718</v>
      </c>
      <c r="F603" s="2">
        <f t="shared" ca="1" si="18"/>
        <v>4.0265266156311199</v>
      </c>
      <c r="G603" s="2">
        <f t="shared" ca="1" si="19"/>
        <v>0.19172940712732414</v>
      </c>
    </row>
    <row r="604" spans="1:7" x14ac:dyDescent="0.2">
      <c r="A604">
        <v>603</v>
      </c>
      <c r="B604">
        <f ca="1">_xlfn.BINOM.INV(('Study parameters and results'!$B$3*'Study parameters and results'!$B$6), 'Study parameters and results'!$B$4, RAND())</f>
        <v>58</v>
      </c>
      <c r="C604">
        <f ca="1">_xlfn.BINOM.INV(('Study parameters and results'!$G$17*(1-'Study parameters and results'!$B$6)),'Study parameters and results'!$B$5,RAND())</f>
        <v>64</v>
      </c>
      <c r="D604">
        <f ca="1">('Study parameters and results'!$B$3*'Study parameters and results'!$B$6)-B604</f>
        <v>142</v>
      </c>
      <c r="E604">
        <f ca="1">('Study parameters and results'!$B$3*(1-'Study parameters and results'!$B$6))-C604</f>
        <v>736</v>
      </c>
      <c r="F604" s="2">
        <f t="shared" ca="1" si="18"/>
        <v>4.6971830985915499</v>
      </c>
      <c r="G604" s="2">
        <f t="shared" ca="1" si="19"/>
        <v>0.20314361541442916</v>
      </c>
    </row>
    <row r="605" spans="1:7" x14ac:dyDescent="0.2">
      <c r="A605">
        <v>604</v>
      </c>
      <c r="B605">
        <f ca="1">_xlfn.BINOM.INV(('Study parameters and results'!$B$3*'Study parameters and results'!$B$6), 'Study parameters and results'!$B$4, RAND())</f>
        <v>57</v>
      </c>
      <c r="C605">
        <f ca="1">_xlfn.BINOM.INV(('Study parameters and results'!$G$17*(1-'Study parameters and results'!$B$6)),'Study parameters and results'!$B$5,RAND())</f>
        <v>83</v>
      </c>
      <c r="D605">
        <f ca="1">('Study parameters and results'!$B$3*'Study parameters and results'!$B$6)-B605</f>
        <v>143</v>
      </c>
      <c r="E605">
        <f ca="1">('Study parameters and results'!$B$3*(1-'Study parameters and results'!$B$6))-C605</f>
        <v>717</v>
      </c>
      <c r="F605" s="2">
        <f t="shared" ca="1" si="18"/>
        <v>3.4433397927373832</v>
      </c>
      <c r="G605" s="2">
        <f t="shared" ca="1" si="19"/>
        <v>0.1948839643292494</v>
      </c>
    </row>
    <row r="606" spans="1:7" x14ac:dyDescent="0.2">
      <c r="A606">
        <v>605</v>
      </c>
      <c r="B606">
        <f ca="1">_xlfn.BINOM.INV(('Study parameters and results'!$B$3*'Study parameters and results'!$B$6), 'Study parameters and results'!$B$4, RAND())</f>
        <v>59</v>
      </c>
      <c r="C606">
        <f ca="1">_xlfn.BINOM.INV(('Study parameters and results'!$G$17*(1-'Study parameters and results'!$B$6)),'Study parameters and results'!$B$5,RAND())</f>
        <v>91</v>
      </c>
      <c r="D606">
        <f ca="1">('Study parameters and results'!$B$3*'Study parameters and results'!$B$6)-B606</f>
        <v>141</v>
      </c>
      <c r="E606">
        <f ca="1">('Study parameters and results'!$B$3*(1-'Study parameters and results'!$B$6))-C606</f>
        <v>709</v>
      </c>
      <c r="F606" s="2">
        <f t="shared" ca="1" si="18"/>
        <v>3.2601511963214094</v>
      </c>
      <c r="G606" s="2">
        <f t="shared" ca="1" si="19"/>
        <v>0.19089473368452878</v>
      </c>
    </row>
    <row r="607" spans="1:7" x14ac:dyDescent="0.2">
      <c r="A607">
        <v>606</v>
      </c>
      <c r="B607">
        <f ca="1">_xlfn.BINOM.INV(('Study parameters and results'!$B$3*'Study parameters and results'!$B$6), 'Study parameters and results'!$B$4, RAND())</f>
        <v>66</v>
      </c>
      <c r="C607">
        <f ca="1">_xlfn.BINOM.INV(('Study parameters and results'!$G$17*(1-'Study parameters and results'!$B$6)),'Study parameters and results'!$B$5,RAND())</f>
        <v>76</v>
      </c>
      <c r="D607">
        <f ca="1">('Study parameters and results'!$B$3*'Study parameters and results'!$B$6)-B607</f>
        <v>134</v>
      </c>
      <c r="E607">
        <f ca="1">('Study parameters and results'!$B$3*(1-'Study parameters and results'!$B$6))-C607</f>
        <v>724</v>
      </c>
      <c r="F607" s="2">
        <f t="shared" ca="1" si="18"/>
        <v>4.6920659858601725</v>
      </c>
      <c r="G607" s="2">
        <f t="shared" ca="1" si="19"/>
        <v>0.1927519440242684</v>
      </c>
    </row>
    <row r="608" spans="1:7" x14ac:dyDescent="0.2">
      <c r="A608">
        <v>607</v>
      </c>
      <c r="B608">
        <f ca="1">_xlfn.BINOM.INV(('Study parameters and results'!$B$3*'Study parameters and results'!$B$6), 'Study parameters and results'!$B$4, RAND())</f>
        <v>66</v>
      </c>
      <c r="C608">
        <f ca="1">_xlfn.BINOM.INV(('Study parameters and results'!$G$17*(1-'Study parameters and results'!$B$6)),'Study parameters and results'!$B$5,RAND())</f>
        <v>84</v>
      </c>
      <c r="D608">
        <f ca="1">('Study parameters and results'!$B$3*'Study parameters and results'!$B$6)-B608</f>
        <v>134</v>
      </c>
      <c r="E608">
        <f ca="1">('Study parameters and results'!$B$3*(1-'Study parameters and results'!$B$6))-C608</f>
        <v>716</v>
      </c>
      <c r="F608" s="2">
        <f t="shared" ca="1" si="18"/>
        <v>4.1982942430703618</v>
      </c>
      <c r="G608" s="2">
        <f t="shared" ca="1" si="19"/>
        <v>0.18951414635360067</v>
      </c>
    </row>
    <row r="609" spans="1:7" x14ac:dyDescent="0.2">
      <c r="A609">
        <v>608</v>
      </c>
      <c r="B609">
        <f ca="1">_xlfn.BINOM.INV(('Study parameters and results'!$B$3*'Study parameters and results'!$B$6), 'Study parameters and results'!$B$4, RAND())</f>
        <v>61</v>
      </c>
      <c r="C609">
        <f ca="1">_xlfn.BINOM.INV(('Study parameters and results'!$G$17*(1-'Study parameters and results'!$B$6)),'Study parameters and results'!$B$5,RAND())</f>
        <v>79</v>
      </c>
      <c r="D609">
        <f ca="1">('Study parameters and results'!$B$3*'Study parameters and results'!$B$6)-B609</f>
        <v>139</v>
      </c>
      <c r="E609">
        <f ca="1">('Study parameters and results'!$B$3*(1-'Study parameters and results'!$B$6))-C609</f>
        <v>721</v>
      </c>
      <c r="F609" s="2">
        <f t="shared" ca="1" si="18"/>
        <v>4.005190784081595</v>
      </c>
      <c r="G609" s="2">
        <f t="shared" ca="1" si="19"/>
        <v>0.19399195248097206</v>
      </c>
    </row>
    <row r="610" spans="1:7" x14ac:dyDescent="0.2">
      <c r="A610">
        <v>609</v>
      </c>
      <c r="B610">
        <f ca="1">_xlfn.BINOM.INV(('Study parameters and results'!$B$3*'Study parameters and results'!$B$6), 'Study parameters and results'!$B$4, RAND())</f>
        <v>59</v>
      </c>
      <c r="C610">
        <f ca="1">_xlfn.BINOM.INV(('Study parameters and results'!$G$17*(1-'Study parameters and results'!$B$6)),'Study parameters and results'!$B$5,RAND())</f>
        <v>69</v>
      </c>
      <c r="D610">
        <f ca="1">('Study parameters and results'!$B$3*'Study parameters and results'!$B$6)-B610</f>
        <v>141</v>
      </c>
      <c r="E610">
        <f ca="1">('Study parameters and results'!$B$3*(1-'Study parameters and results'!$B$6))-C610</f>
        <v>731</v>
      </c>
      <c r="F610" s="2">
        <f t="shared" ca="1" si="18"/>
        <v>4.4330352554219346</v>
      </c>
      <c r="G610" s="2">
        <f t="shared" ca="1" si="19"/>
        <v>0.19975508454907756</v>
      </c>
    </row>
    <row r="611" spans="1:7" x14ac:dyDescent="0.2">
      <c r="A611">
        <v>610</v>
      </c>
      <c r="B611">
        <f ca="1">_xlfn.BINOM.INV(('Study parameters and results'!$B$3*'Study parameters and results'!$B$6), 'Study parameters and results'!$B$4, RAND())</f>
        <v>54</v>
      </c>
      <c r="C611">
        <f ca="1">_xlfn.BINOM.INV(('Study parameters and results'!$G$17*(1-'Study parameters and results'!$B$6)),'Study parameters and results'!$B$5,RAND())</f>
        <v>76</v>
      </c>
      <c r="D611">
        <f ca="1">('Study parameters and results'!$B$3*'Study parameters and results'!$B$6)-B611</f>
        <v>146</v>
      </c>
      <c r="E611">
        <f ca="1">('Study parameters and results'!$B$3*(1-'Study parameters and results'!$B$6))-C611</f>
        <v>724</v>
      </c>
      <c r="F611" s="2">
        <f t="shared" ca="1" si="18"/>
        <v>3.5234318673395819</v>
      </c>
      <c r="G611" s="2">
        <f t="shared" ca="1" si="19"/>
        <v>0.19976722402202776</v>
      </c>
    </row>
    <row r="612" spans="1:7" x14ac:dyDescent="0.2">
      <c r="A612">
        <v>611</v>
      </c>
      <c r="B612">
        <f ca="1">_xlfn.BINOM.INV(('Study parameters and results'!$B$3*'Study parameters and results'!$B$6), 'Study parameters and results'!$B$4, RAND())</f>
        <v>69</v>
      </c>
      <c r="C612">
        <f ca="1">_xlfn.BINOM.INV(('Study parameters and results'!$G$17*(1-'Study parameters and results'!$B$6)),'Study parameters and results'!$B$5,RAND())</f>
        <v>101</v>
      </c>
      <c r="D612">
        <f ca="1">('Study parameters and results'!$B$3*'Study parameters and results'!$B$6)-B612</f>
        <v>131</v>
      </c>
      <c r="E612">
        <f ca="1">('Study parameters and results'!$B$3*(1-'Study parameters and results'!$B$6))-C612</f>
        <v>699</v>
      </c>
      <c r="F612" s="2">
        <f t="shared" ca="1" si="18"/>
        <v>3.6453026982087522</v>
      </c>
      <c r="G612" s="2">
        <f t="shared" ca="1" si="19"/>
        <v>0.18291513516649899</v>
      </c>
    </row>
    <row r="613" spans="1:7" x14ac:dyDescent="0.2">
      <c r="A613">
        <v>612</v>
      </c>
      <c r="B613">
        <f ca="1">_xlfn.BINOM.INV(('Study parameters and results'!$B$3*'Study parameters and results'!$B$6), 'Study parameters and results'!$B$4, RAND())</f>
        <v>58</v>
      </c>
      <c r="C613">
        <f ca="1">_xlfn.BINOM.INV(('Study parameters and results'!$G$17*(1-'Study parameters and results'!$B$6)),'Study parameters and results'!$B$5,RAND())</f>
        <v>77</v>
      </c>
      <c r="D613">
        <f ca="1">('Study parameters and results'!$B$3*'Study parameters and results'!$B$6)-B613</f>
        <v>142</v>
      </c>
      <c r="E613">
        <f ca="1">('Study parameters and results'!$B$3*(1-'Study parameters and results'!$B$6))-C613</f>
        <v>723</v>
      </c>
      <c r="F613" s="2">
        <f t="shared" ca="1" si="18"/>
        <v>3.8351929760380465</v>
      </c>
      <c r="G613" s="2">
        <f t="shared" ca="1" si="19"/>
        <v>0.19660562474898383</v>
      </c>
    </row>
    <row r="614" spans="1:7" x14ac:dyDescent="0.2">
      <c r="A614">
        <v>613</v>
      </c>
      <c r="B614">
        <f ca="1">_xlfn.BINOM.INV(('Study parameters and results'!$B$3*'Study parameters and results'!$B$6), 'Study parameters and results'!$B$4, RAND())</f>
        <v>63</v>
      </c>
      <c r="C614">
        <f ca="1">_xlfn.BINOM.INV(('Study parameters and results'!$G$17*(1-'Study parameters and results'!$B$6)),'Study parameters and results'!$B$5,RAND())</f>
        <v>90</v>
      </c>
      <c r="D614">
        <f ca="1">('Study parameters and results'!$B$3*'Study parameters and results'!$B$6)-B614</f>
        <v>137</v>
      </c>
      <c r="E614">
        <f ca="1">('Study parameters and results'!$B$3*(1-'Study parameters and results'!$B$6))-C614</f>
        <v>710</v>
      </c>
      <c r="F614" s="2">
        <f t="shared" ca="1" si="18"/>
        <v>3.6277372262773722</v>
      </c>
      <c r="G614" s="2">
        <f t="shared" ca="1" si="19"/>
        <v>0.18892286193403124</v>
      </c>
    </row>
    <row r="615" spans="1:7" x14ac:dyDescent="0.2">
      <c r="A615">
        <v>614</v>
      </c>
      <c r="B615">
        <f ca="1">_xlfn.BINOM.INV(('Study parameters and results'!$B$3*'Study parameters and results'!$B$6), 'Study parameters and results'!$B$4, RAND())</f>
        <v>57</v>
      </c>
      <c r="C615">
        <f ca="1">_xlfn.BINOM.INV(('Study parameters and results'!$G$17*(1-'Study parameters and results'!$B$6)),'Study parameters and results'!$B$5,RAND())</f>
        <v>85</v>
      </c>
      <c r="D615">
        <f ca="1">('Study parameters and results'!$B$3*'Study parameters and results'!$B$6)-B615</f>
        <v>143</v>
      </c>
      <c r="E615">
        <f ca="1">('Study parameters and results'!$B$3*(1-'Study parameters and results'!$B$6))-C615</f>
        <v>715</v>
      </c>
      <c r="F615" s="2">
        <f t="shared" ca="1" si="18"/>
        <v>3.3529411764705883</v>
      </c>
      <c r="G615" s="2">
        <f t="shared" ca="1" si="19"/>
        <v>0.19416532626368732</v>
      </c>
    </row>
    <row r="616" spans="1:7" x14ac:dyDescent="0.2">
      <c r="A616">
        <v>615</v>
      </c>
      <c r="B616">
        <f ca="1">_xlfn.BINOM.INV(('Study parameters and results'!$B$3*'Study parameters and results'!$B$6), 'Study parameters and results'!$B$4, RAND())</f>
        <v>59</v>
      </c>
      <c r="C616">
        <f ca="1">_xlfn.BINOM.INV(('Study parameters and results'!$G$17*(1-'Study parameters and results'!$B$6)),'Study parameters and results'!$B$5,RAND())</f>
        <v>70</v>
      </c>
      <c r="D616">
        <f ca="1">('Study parameters and results'!$B$3*'Study parameters and results'!$B$6)-B616</f>
        <v>141</v>
      </c>
      <c r="E616">
        <f ca="1">('Study parameters and results'!$B$3*(1-'Study parameters and results'!$B$6))-C616</f>
        <v>730</v>
      </c>
      <c r="F616" s="2">
        <f t="shared" ca="1" si="18"/>
        <v>4.3637284701114494</v>
      </c>
      <c r="G616" s="2">
        <f t="shared" ca="1" si="19"/>
        <v>0.19924088040195487</v>
      </c>
    </row>
    <row r="617" spans="1:7" x14ac:dyDescent="0.2">
      <c r="A617">
        <v>616</v>
      </c>
      <c r="B617">
        <f ca="1">_xlfn.BINOM.INV(('Study parameters and results'!$B$3*'Study parameters and results'!$B$6), 'Study parameters and results'!$B$4, RAND())</f>
        <v>64</v>
      </c>
      <c r="C617">
        <f ca="1">_xlfn.BINOM.INV(('Study parameters and results'!$G$17*(1-'Study parameters and results'!$B$6)),'Study parameters and results'!$B$5,RAND())</f>
        <v>70</v>
      </c>
      <c r="D617">
        <f ca="1">('Study parameters and results'!$B$3*'Study parameters and results'!$B$6)-B617</f>
        <v>136</v>
      </c>
      <c r="E617">
        <f ca="1">('Study parameters and results'!$B$3*(1-'Study parameters and results'!$B$6))-C617</f>
        <v>730</v>
      </c>
      <c r="F617" s="2">
        <f t="shared" ca="1" si="18"/>
        <v>4.9075630252100844</v>
      </c>
      <c r="G617" s="2">
        <f t="shared" ca="1" si="19"/>
        <v>0.19655411080891569</v>
      </c>
    </row>
    <row r="618" spans="1:7" x14ac:dyDescent="0.2">
      <c r="A618">
        <v>617</v>
      </c>
      <c r="B618">
        <f ca="1">_xlfn.BINOM.INV(('Study parameters and results'!$B$3*'Study parameters and results'!$B$6), 'Study parameters and results'!$B$4, RAND())</f>
        <v>43</v>
      </c>
      <c r="C618">
        <f ca="1">_xlfn.BINOM.INV(('Study parameters and results'!$G$17*(1-'Study parameters and results'!$B$6)),'Study parameters and results'!$B$5,RAND())</f>
        <v>88</v>
      </c>
      <c r="D618">
        <f ca="1">('Study parameters and results'!$B$3*'Study parameters and results'!$B$6)-B618</f>
        <v>157</v>
      </c>
      <c r="E618">
        <f ca="1">('Study parameters and results'!$B$3*(1-'Study parameters and results'!$B$6))-C618</f>
        <v>712</v>
      </c>
      <c r="F618" s="2">
        <f t="shared" ca="1" si="18"/>
        <v>2.2159814707585408</v>
      </c>
      <c r="G618" s="2">
        <f t="shared" ca="1" si="19"/>
        <v>0.20589650665016046</v>
      </c>
    </row>
    <row r="619" spans="1:7" x14ac:dyDescent="0.2">
      <c r="A619">
        <v>618</v>
      </c>
      <c r="B619">
        <f ca="1">_xlfn.BINOM.INV(('Study parameters and results'!$B$3*'Study parameters and results'!$B$6), 'Study parameters and results'!$B$4, RAND())</f>
        <v>54</v>
      </c>
      <c r="C619">
        <f ca="1">_xlfn.BINOM.INV(('Study parameters and results'!$G$17*(1-'Study parameters and results'!$B$6)),'Study parameters and results'!$B$5,RAND())</f>
        <v>95</v>
      </c>
      <c r="D619">
        <f ca="1">('Study parameters and results'!$B$3*'Study parameters and results'!$B$6)-B619</f>
        <v>146</v>
      </c>
      <c r="E619">
        <f ca="1">('Study parameters and results'!$B$3*(1-'Study parameters and results'!$B$6))-C619</f>
        <v>705</v>
      </c>
      <c r="F619" s="2">
        <f t="shared" ca="1" si="18"/>
        <v>2.7447728911319391</v>
      </c>
      <c r="G619" s="2">
        <f t="shared" ca="1" si="19"/>
        <v>0.19316466833455181</v>
      </c>
    </row>
    <row r="620" spans="1:7" x14ac:dyDescent="0.2">
      <c r="A620">
        <v>619</v>
      </c>
      <c r="B620">
        <f ca="1">_xlfn.BINOM.INV(('Study parameters and results'!$B$3*'Study parameters and results'!$B$6), 'Study parameters and results'!$B$4, RAND())</f>
        <v>55</v>
      </c>
      <c r="C620">
        <f ca="1">_xlfn.BINOM.INV(('Study parameters and results'!$G$17*(1-'Study parameters and results'!$B$6)),'Study parameters and results'!$B$5,RAND())</f>
        <v>70</v>
      </c>
      <c r="D620">
        <f ca="1">('Study parameters and results'!$B$3*'Study parameters and results'!$B$6)-B620</f>
        <v>145</v>
      </c>
      <c r="E620">
        <f ca="1">('Study parameters and results'!$B$3*(1-'Study parameters and results'!$B$6))-C620</f>
        <v>730</v>
      </c>
      <c r="F620" s="2">
        <f t="shared" ca="1" si="18"/>
        <v>3.9556650246305418</v>
      </c>
      <c r="G620" s="2">
        <f t="shared" ca="1" si="19"/>
        <v>0.20182652750659172</v>
      </c>
    </row>
    <row r="621" spans="1:7" x14ac:dyDescent="0.2">
      <c r="A621">
        <v>620</v>
      </c>
      <c r="B621">
        <f ca="1">_xlfn.BINOM.INV(('Study parameters and results'!$B$3*'Study parameters and results'!$B$6), 'Study parameters and results'!$B$4, RAND())</f>
        <v>54</v>
      </c>
      <c r="C621">
        <f ca="1">_xlfn.BINOM.INV(('Study parameters and results'!$G$17*(1-'Study parameters and results'!$B$6)),'Study parameters and results'!$B$5,RAND())</f>
        <v>82</v>
      </c>
      <c r="D621">
        <f ca="1">('Study parameters and results'!$B$3*'Study parameters and results'!$B$6)-B621</f>
        <v>146</v>
      </c>
      <c r="E621">
        <f ca="1">('Study parameters and results'!$B$3*(1-'Study parameters and results'!$B$6))-C621</f>
        <v>718</v>
      </c>
      <c r="F621" s="2">
        <f t="shared" ca="1" si="18"/>
        <v>3.2385566321416639</v>
      </c>
      <c r="G621" s="2">
        <f t="shared" ca="1" si="19"/>
        <v>0.1973720172628286</v>
      </c>
    </row>
    <row r="622" spans="1:7" x14ac:dyDescent="0.2">
      <c r="A622">
        <v>621</v>
      </c>
      <c r="B622">
        <f ca="1">_xlfn.BINOM.INV(('Study parameters and results'!$B$3*'Study parameters and results'!$B$6), 'Study parameters and results'!$B$4, RAND())</f>
        <v>63</v>
      </c>
      <c r="C622">
        <f ca="1">_xlfn.BINOM.INV(('Study parameters and results'!$G$17*(1-'Study parameters and results'!$B$6)),'Study parameters and results'!$B$5,RAND())</f>
        <v>86</v>
      </c>
      <c r="D622">
        <f ca="1">('Study parameters and results'!$B$3*'Study parameters and results'!$B$6)-B622</f>
        <v>137</v>
      </c>
      <c r="E622">
        <f ca="1">('Study parameters and results'!$B$3*(1-'Study parameters and results'!$B$6))-C622</f>
        <v>714</v>
      </c>
      <c r="F622" s="2">
        <f t="shared" ca="1" si="18"/>
        <v>3.8178577491088097</v>
      </c>
      <c r="G622" s="2">
        <f t="shared" ca="1" si="19"/>
        <v>0.19026495512007038</v>
      </c>
    </row>
    <row r="623" spans="1:7" x14ac:dyDescent="0.2">
      <c r="A623">
        <v>622</v>
      </c>
      <c r="B623">
        <f ca="1">_xlfn.BINOM.INV(('Study parameters and results'!$B$3*'Study parameters and results'!$B$6), 'Study parameters and results'!$B$4, RAND())</f>
        <v>55</v>
      </c>
      <c r="C623">
        <f ca="1">_xlfn.BINOM.INV(('Study parameters and results'!$G$17*(1-'Study parameters and results'!$B$6)),'Study parameters and results'!$B$5,RAND())</f>
        <v>71</v>
      </c>
      <c r="D623">
        <f ca="1">('Study parameters and results'!$B$3*'Study parameters and results'!$B$6)-B623</f>
        <v>145</v>
      </c>
      <c r="E623">
        <f ca="1">('Study parameters and results'!$B$3*(1-'Study parameters and results'!$B$6))-C623</f>
        <v>729</v>
      </c>
      <c r="F623" s="2">
        <f t="shared" ca="1" si="18"/>
        <v>3.8946090335114132</v>
      </c>
      <c r="G623" s="2">
        <f t="shared" ca="1" si="19"/>
        <v>0.20133211135010851</v>
      </c>
    </row>
    <row r="624" spans="1:7" x14ac:dyDescent="0.2">
      <c r="A624">
        <v>623</v>
      </c>
      <c r="B624">
        <f ca="1">_xlfn.BINOM.INV(('Study parameters and results'!$B$3*'Study parameters and results'!$B$6), 'Study parameters and results'!$B$4, RAND())</f>
        <v>58</v>
      </c>
      <c r="C624">
        <f ca="1">_xlfn.BINOM.INV(('Study parameters and results'!$G$17*(1-'Study parameters and results'!$B$6)),'Study parameters and results'!$B$5,RAND())</f>
        <v>84</v>
      </c>
      <c r="D624">
        <f ca="1">('Study parameters and results'!$B$3*'Study parameters and results'!$B$6)-B624</f>
        <v>142</v>
      </c>
      <c r="E624">
        <f ca="1">('Study parameters and results'!$B$3*(1-'Study parameters and results'!$B$6))-C624</f>
        <v>716</v>
      </c>
      <c r="F624" s="2">
        <f t="shared" ca="1" si="18"/>
        <v>3.4815560026827632</v>
      </c>
      <c r="G624" s="2">
        <f t="shared" ca="1" si="19"/>
        <v>0.19386862247647563</v>
      </c>
    </row>
    <row r="625" spans="1:7" x14ac:dyDescent="0.2">
      <c r="A625">
        <v>624</v>
      </c>
      <c r="B625">
        <f ca="1">_xlfn.BINOM.INV(('Study parameters and results'!$B$3*'Study parameters and results'!$B$6), 'Study parameters and results'!$B$4, RAND())</f>
        <v>55</v>
      </c>
      <c r="C625">
        <f ca="1">_xlfn.BINOM.INV(('Study parameters and results'!$G$17*(1-'Study parameters and results'!$B$6)),'Study parameters and results'!$B$5,RAND())</f>
        <v>76</v>
      </c>
      <c r="D625">
        <f ca="1">('Study parameters and results'!$B$3*'Study parameters and results'!$B$6)-B625</f>
        <v>145</v>
      </c>
      <c r="E625">
        <f ca="1">('Study parameters and results'!$B$3*(1-'Study parameters and results'!$B$6))-C625</f>
        <v>724</v>
      </c>
      <c r="F625" s="2">
        <f t="shared" ca="1" si="18"/>
        <v>3.6134301270417422</v>
      </c>
      <c r="G625" s="2">
        <f t="shared" ca="1" si="19"/>
        <v>0.19904140301055828</v>
      </c>
    </row>
    <row r="626" spans="1:7" x14ac:dyDescent="0.2">
      <c r="A626">
        <v>625</v>
      </c>
      <c r="B626">
        <f ca="1">_xlfn.BINOM.INV(('Study parameters and results'!$B$3*'Study parameters and results'!$B$6), 'Study parameters and results'!$B$4, RAND())</f>
        <v>50</v>
      </c>
      <c r="C626">
        <f ca="1">_xlfn.BINOM.INV(('Study parameters and results'!$G$17*(1-'Study parameters and results'!$B$6)),'Study parameters and results'!$B$5,RAND())</f>
        <v>82</v>
      </c>
      <c r="D626">
        <f ca="1">('Study parameters and results'!$B$3*'Study parameters and results'!$B$6)-B626</f>
        <v>150</v>
      </c>
      <c r="E626">
        <f ca="1">('Study parameters and results'!$B$3*(1-'Study parameters and results'!$B$6))-C626</f>
        <v>718</v>
      </c>
      <c r="F626" s="2">
        <f t="shared" ca="1" si="18"/>
        <v>2.9186991869918697</v>
      </c>
      <c r="G626" s="2">
        <f t="shared" ca="1" si="19"/>
        <v>0.20063535650042669</v>
      </c>
    </row>
    <row r="627" spans="1:7" x14ac:dyDescent="0.2">
      <c r="A627">
        <v>626</v>
      </c>
      <c r="B627">
        <f ca="1">_xlfn.BINOM.INV(('Study parameters and results'!$B$3*'Study parameters and results'!$B$6), 'Study parameters and results'!$B$4, RAND())</f>
        <v>58</v>
      </c>
      <c r="C627">
        <f ca="1">_xlfn.BINOM.INV(('Study parameters and results'!$G$17*(1-'Study parameters and results'!$B$6)),'Study parameters and results'!$B$5,RAND())</f>
        <v>87</v>
      </c>
      <c r="D627">
        <f ca="1">('Study parameters and results'!$B$3*'Study parameters and results'!$B$6)-B627</f>
        <v>142</v>
      </c>
      <c r="E627">
        <f ca="1">('Study parameters and results'!$B$3*(1-'Study parameters and results'!$B$6))-C627</f>
        <v>713</v>
      </c>
      <c r="F627" s="2">
        <f t="shared" ca="1" si="18"/>
        <v>3.347417840375587</v>
      </c>
      <c r="G627" s="2">
        <f t="shared" ca="1" si="19"/>
        <v>0.19282222446910607</v>
      </c>
    </row>
    <row r="628" spans="1:7" x14ac:dyDescent="0.2">
      <c r="A628">
        <v>627</v>
      </c>
      <c r="B628">
        <f ca="1">_xlfn.BINOM.INV(('Study parameters and results'!$B$3*'Study parameters and results'!$B$6), 'Study parameters and results'!$B$4, RAND())</f>
        <v>54</v>
      </c>
      <c r="C628">
        <f ca="1">_xlfn.BINOM.INV(('Study parameters and results'!$G$17*(1-'Study parameters and results'!$B$6)),'Study parameters and results'!$B$5,RAND())</f>
        <v>87</v>
      </c>
      <c r="D628">
        <f ca="1">('Study parameters and results'!$B$3*'Study parameters and results'!$B$6)-B628</f>
        <v>146</v>
      </c>
      <c r="E628">
        <f ca="1">('Study parameters and results'!$B$3*(1-'Study parameters and results'!$B$6))-C628</f>
        <v>713</v>
      </c>
      <c r="F628" s="2">
        <f t="shared" ca="1" si="18"/>
        <v>3.0311761927255549</v>
      </c>
      <c r="G628" s="2">
        <f t="shared" ca="1" si="19"/>
        <v>0.19561342235325879</v>
      </c>
    </row>
    <row r="629" spans="1:7" x14ac:dyDescent="0.2">
      <c r="A629">
        <v>628</v>
      </c>
      <c r="B629">
        <f ca="1">_xlfn.BINOM.INV(('Study parameters and results'!$B$3*'Study parameters and results'!$B$6), 'Study parameters and results'!$B$4, RAND())</f>
        <v>66</v>
      </c>
      <c r="C629">
        <f ca="1">_xlfn.BINOM.INV(('Study parameters and results'!$G$17*(1-'Study parameters and results'!$B$6)),'Study parameters and results'!$B$5,RAND())</f>
        <v>79</v>
      </c>
      <c r="D629">
        <f ca="1">('Study parameters and results'!$B$3*'Study parameters and results'!$B$6)-B629</f>
        <v>134</v>
      </c>
      <c r="E629">
        <f ca="1">('Study parameters and results'!$B$3*(1-'Study parameters and results'!$B$6))-C629</f>
        <v>721</v>
      </c>
      <c r="F629" s="2">
        <f t="shared" ca="1" si="18"/>
        <v>4.4951823162667672</v>
      </c>
      <c r="G629" s="2">
        <f t="shared" ca="1" si="19"/>
        <v>0.19146642556540217</v>
      </c>
    </row>
    <row r="630" spans="1:7" x14ac:dyDescent="0.2">
      <c r="A630">
        <v>629</v>
      </c>
      <c r="B630">
        <f ca="1">_xlfn.BINOM.INV(('Study parameters and results'!$B$3*'Study parameters and results'!$B$6), 'Study parameters and results'!$B$4, RAND())</f>
        <v>54</v>
      </c>
      <c r="C630">
        <f ca="1">_xlfn.BINOM.INV(('Study parameters and results'!$G$17*(1-'Study parameters and results'!$B$6)),'Study parameters and results'!$B$5,RAND())</f>
        <v>73</v>
      </c>
      <c r="D630">
        <f ca="1">('Study parameters and results'!$B$3*'Study parameters and results'!$B$6)-B630</f>
        <v>146</v>
      </c>
      <c r="E630">
        <f ca="1">('Study parameters and results'!$B$3*(1-'Study parameters and results'!$B$6))-C630</f>
        <v>727</v>
      </c>
      <c r="F630" s="2">
        <f t="shared" ca="1" si="18"/>
        <v>3.6834302871082754</v>
      </c>
      <c r="G630" s="2">
        <f t="shared" ca="1" si="19"/>
        <v>0.20110191332364266</v>
      </c>
    </row>
    <row r="631" spans="1:7" x14ac:dyDescent="0.2">
      <c r="A631">
        <v>630</v>
      </c>
      <c r="B631">
        <f ca="1">_xlfn.BINOM.INV(('Study parameters and results'!$B$3*'Study parameters and results'!$B$6), 'Study parameters and results'!$B$4, RAND())</f>
        <v>52</v>
      </c>
      <c r="C631">
        <f ca="1">_xlfn.BINOM.INV(('Study parameters and results'!$G$17*(1-'Study parameters and results'!$B$6)),'Study parameters and results'!$B$5,RAND())</f>
        <v>84</v>
      </c>
      <c r="D631">
        <f ca="1">('Study parameters and results'!$B$3*'Study parameters and results'!$B$6)-B631</f>
        <v>148</v>
      </c>
      <c r="E631">
        <f ca="1">('Study parameters and results'!$B$3*(1-'Study parameters and results'!$B$6))-C631</f>
        <v>716</v>
      </c>
      <c r="F631" s="2">
        <f t="shared" ca="1" si="18"/>
        <v>2.9948519948519952</v>
      </c>
      <c r="G631" s="2">
        <f t="shared" ca="1" si="19"/>
        <v>0.19821436864410366</v>
      </c>
    </row>
    <row r="632" spans="1:7" x14ac:dyDescent="0.2">
      <c r="A632">
        <v>631</v>
      </c>
      <c r="B632">
        <f ca="1">_xlfn.BINOM.INV(('Study parameters and results'!$B$3*'Study parameters and results'!$B$6), 'Study parameters and results'!$B$4, RAND())</f>
        <v>57</v>
      </c>
      <c r="C632">
        <f ca="1">_xlfn.BINOM.INV(('Study parameters and results'!$G$17*(1-'Study parameters and results'!$B$6)),'Study parameters and results'!$B$5,RAND())</f>
        <v>79</v>
      </c>
      <c r="D632">
        <f ca="1">('Study parameters and results'!$B$3*'Study parameters and results'!$B$6)-B632</f>
        <v>143</v>
      </c>
      <c r="E632">
        <f ca="1">('Study parameters and results'!$B$3*(1-'Study parameters and results'!$B$6))-C632</f>
        <v>721</v>
      </c>
      <c r="F632" s="2">
        <f t="shared" ca="1" si="18"/>
        <v>3.6378684606532703</v>
      </c>
      <c r="G632" s="2">
        <f t="shared" ca="1" si="19"/>
        <v>0.19642315811085553</v>
      </c>
    </row>
    <row r="633" spans="1:7" x14ac:dyDescent="0.2">
      <c r="A633">
        <v>632</v>
      </c>
      <c r="B633">
        <f ca="1">_xlfn.BINOM.INV(('Study parameters and results'!$B$3*'Study parameters and results'!$B$6), 'Study parameters and results'!$B$4, RAND())</f>
        <v>60</v>
      </c>
      <c r="C633">
        <f ca="1">_xlfn.BINOM.INV(('Study parameters and results'!$G$17*(1-'Study parameters and results'!$B$6)),'Study parameters and results'!$B$5,RAND())</f>
        <v>79</v>
      </c>
      <c r="D633">
        <f ca="1">('Study parameters and results'!$B$3*'Study parameters and results'!$B$6)-B633</f>
        <v>140</v>
      </c>
      <c r="E633">
        <f ca="1">('Study parameters and results'!$B$3*(1-'Study parameters and results'!$B$6))-C633</f>
        <v>721</v>
      </c>
      <c r="F633" s="2">
        <f t="shared" ca="1" si="18"/>
        <v>3.9113924050632907</v>
      </c>
      <c r="G633" s="2">
        <f t="shared" ca="1" si="19"/>
        <v>0.19456287983486514</v>
      </c>
    </row>
    <row r="634" spans="1:7" x14ac:dyDescent="0.2">
      <c r="A634">
        <v>633</v>
      </c>
      <c r="B634">
        <f ca="1">_xlfn.BINOM.INV(('Study parameters and results'!$B$3*'Study parameters and results'!$B$6), 'Study parameters and results'!$B$4, RAND())</f>
        <v>63</v>
      </c>
      <c r="C634">
        <f ca="1">_xlfn.BINOM.INV(('Study parameters and results'!$G$17*(1-'Study parameters and results'!$B$6)),'Study parameters and results'!$B$5,RAND())</f>
        <v>84</v>
      </c>
      <c r="D634">
        <f ca="1">('Study parameters and results'!$B$3*'Study parameters and results'!$B$6)-B634</f>
        <v>137</v>
      </c>
      <c r="E634">
        <f ca="1">('Study parameters and results'!$B$3*(1-'Study parameters and results'!$B$6))-C634</f>
        <v>716</v>
      </c>
      <c r="F634" s="2">
        <f t="shared" ca="1" si="18"/>
        <v>3.9197080291970803</v>
      </c>
      <c r="G634" s="2">
        <f t="shared" ca="1" si="19"/>
        <v>0.19098087835032912</v>
      </c>
    </row>
    <row r="635" spans="1:7" x14ac:dyDescent="0.2">
      <c r="A635">
        <v>634</v>
      </c>
      <c r="B635">
        <f ca="1">_xlfn.BINOM.INV(('Study parameters and results'!$B$3*'Study parameters and results'!$B$6), 'Study parameters and results'!$B$4, RAND())</f>
        <v>66</v>
      </c>
      <c r="C635">
        <f ca="1">_xlfn.BINOM.INV(('Study parameters and results'!$G$17*(1-'Study parameters and results'!$B$6)),'Study parameters and results'!$B$5,RAND())</f>
        <v>90</v>
      </c>
      <c r="D635">
        <f ca="1">('Study parameters and results'!$B$3*'Study parameters and results'!$B$6)-B635</f>
        <v>134</v>
      </c>
      <c r="E635">
        <f ca="1">('Study parameters and results'!$B$3*(1-'Study parameters and results'!$B$6))-C635</f>
        <v>710</v>
      </c>
      <c r="F635" s="2">
        <f t="shared" ca="1" si="18"/>
        <v>3.8855721393034823</v>
      </c>
      <c r="G635" s="2">
        <f t="shared" ca="1" si="19"/>
        <v>0.18744002649918665</v>
      </c>
    </row>
    <row r="636" spans="1:7" x14ac:dyDescent="0.2">
      <c r="A636">
        <v>635</v>
      </c>
      <c r="B636">
        <f ca="1">_xlfn.BINOM.INV(('Study parameters and results'!$B$3*'Study parameters and results'!$B$6), 'Study parameters and results'!$B$4, RAND())</f>
        <v>60</v>
      </c>
      <c r="C636">
        <f ca="1">_xlfn.BINOM.INV(('Study parameters and results'!$G$17*(1-'Study parameters and results'!$B$6)),'Study parameters and results'!$B$5,RAND())</f>
        <v>79</v>
      </c>
      <c r="D636">
        <f ca="1">('Study parameters and results'!$B$3*'Study parameters and results'!$B$6)-B636</f>
        <v>140</v>
      </c>
      <c r="E636">
        <f ca="1">('Study parameters and results'!$B$3*(1-'Study parameters and results'!$B$6))-C636</f>
        <v>721</v>
      </c>
      <c r="F636" s="2">
        <f t="shared" ca="1" si="18"/>
        <v>3.9113924050632907</v>
      </c>
      <c r="G636" s="2">
        <f t="shared" ca="1" si="19"/>
        <v>0.19456287983486514</v>
      </c>
    </row>
    <row r="637" spans="1:7" x14ac:dyDescent="0.2">
      <c r="A637">
        <v>636</v>
      </c>
      <c r="B637">
        <f ca="1">_xlfn.BINOM.INV(('Study parameters and results'!$B$3*'Study parameters and results'!$B$6), 'Study parameters and results'!$B$4, RAND())</f>
        <v>63</v>
      </c>
      <c r="C637">
        <f ca="1">_xlfn.BINOM.INV(('Study parameters and results'!$G$17*(1-'Study parameters and results'!$B$6)),'Study parameters and results'!$B$5,RAND())</f>
        <v>76</v>
      </c>
      <c r="D637">
        <f ca="1">('Study parameters and results'!$B$3*'Study parameters and results'!$B$6)-B637</f>
        <v>137</v>
      </c>
      <c r="E637">
        <f ca="1">('Study parameters and results'!$B$3*(1-'Study parameters and results'!$B$6))-C637</f>
        <v>724</v>
      </c>
      <c r="F637" s="2">
        <f t="shared" ca="1" si="18"/>
        <v>4.3807145601229349</v>
      </c>
      <c r="G637" s="2">
        <f t="shared" ca="1" si="19"/>
        <v>0.19419422275769158</v>
      </c>
    </row>
    <row r="638" spans="1:7" x14ac:dyDescent="0.2">
      <c r="A638">
        <v>637</v>
      </c>
      <c r="B638">
        <f ca="1">_xlfn.BINOM.INV(('Study parameters and results'!$B$3*'Study parameters and results'!$B$6), 'Study parameters and results'!$B$4, RAND())</f>
        <v>49</v>
      </c>
      <c r="C638">
        <f ca="1">_xlfn.BINOM.INV(('Study parameters and results'!$G$17*(1-'Study parameters and results'!$B$6)),'Study parameters and results'!$B$5,RAND())</f>
        <v>63</v>
      </c>
      <c r="D638">
        <f ca="1">('Study parameters and results'!$B$3*'Study parameters and results'!$B$6)-B638</f>
        <v>151</v>
      </c>
      <c r="E638">
        <f ca="1">('Study parameters and results'!$B$3*(1-'Study parameters and results'!$B$6))-C638</f>
        <v>737</v>
      </c>
      <c r="F638" s="2">
        <f t="shared" ca="1" si="18"/>
        <v>3.7961736571008093</v>
      </c>
      <c r="G638" s="2">
        <f t="shared" ca="1" si="19"/>
        <v>0.21038190938798454</v>
      </c>
    </row>
    <row r="639" spans="1:7" x14ac:dyDescent="0.2">
      <c r="A639">
        <v>638</v>
      </c>
      <c r="B639">
        <f ca="1">_xlfn.BINOM.INV(('Study parameters and results'!$B$3*'Study parameters and results'!$B$6), 'Study parameters and results'!$B$4, RAND())</f>
        <v>60</v>
      </c>
      <c r="C639">
        <f ca="1">_xlfn.BINOM.INV(('Study parameters and results'!$G$17*(1-'Study parameters and results'!$B$6)),'Study parameters and results'!$B$5,RAND())</f>
        <v>82</v>
      </c>
      <c r="D639">
        <f ca="1">('Study parameters and results'!$B$3*'Study parameters and results'!$B$6)-B639</f>
        <v>140</v>
      </c>
      <c r="E639">
        <f ca="1">('Study parameters and results'!$B$3*(1-'Study parameters and results'!$B$6))-C639</f>
        <v>718</v>
      </c>
      <c r="F639" s="2">
        <f t="shared" ca="1" si="18"/>
        <v>3.7526132404181185</v>
      </c>
      <c r="G639" s="2">
        <f t="shared" ca="1" si="19"/>
        <v>0.19338408264619519</v>
      </c>
    </row>
    <row r="640" spans="1:7" x14ac:dyDescent="0.2">
      <c r="A640">
        <v>639</v>
      </c>
      <c r="B640">
        <f ca="1">_xlfn.BINOM.INV(('Study parameters and results'!$B$3*'Study parameters and results'!$B$6), 'Study parameters and results'!$B$4, RAND())</f>
        <v>60</v>
      </c>
      <c r="C640">
        <f ca="1">_xlfn.BINOM.INV(('Study parameters and results'!$G$17*(1-'Study parameters and results'!$B$6)),'Study parameters and results'!$B$5,RAND())</f>
        <v>84</v>
      </c>
      <c r="D640">
        <f ca="1">('Study parameters and results'!$B$3*'Study parameters and results'!$B$6)-B640</f>
        <v>140</v>
      </c>
      <c r="E640">
        <f ca="1">('Study parameters and results'!$B$3*(1-'Study parameters and results'!$B$6))-C640</f>
        <v>716</v>
      </c>
      <c r="F640" s="2">
        <f t="shared" ca="1" si="18"/>
        <v>3.6530612244897958</v>
      </c>
      <c r="G640" s="2">
        <f t="shared" ca="1" si="19"/>
        <v>0.19264198337584268</v>
      </c>
    </row>
    <row r="641" spans="1:7" x14ac:dyDescent="0.2">
      <c r="A641">
        <v>640</v>
      </c>
      <c r="B641">
        <f ca="1">_xlfn.BINOM.INV(('Study parameters and results'!$B$3*'Study parameters and results'!$B$6), 'Study parameters and results'!$B$4, RAND())</f>
        <v>54</v>
      </c>
      <c r="C641">
        <f ca="1">_xlfn.BINOM.INV(('Study parameters and results'!$G$17*(1-'Study parameters and results'!$B$6)),'Study parameters and results'!$B$5,RAND())</f>
        <v>75</v>
      </c>
      <c r="D641">
        <f ca="1">('Study parameters and results'!$B$3*'Study parameters and results'!$B$6)-B641</f>
        <v>146</v>
      </c>
      <c r="E641">
        <f ca="1">('Study parameters and results'!$B$3*(1-'Study parameters and results'!$B$6))-C641</f>
        <v>725</v>
      </c>
      <c r="F641" s="2">
        <f t="shared" ca="1" si="18"/>
        <v>3.5753424657534243</v>
      </c>
      <c r="G641" s="2">
        <f t="shared" ca="1" si="19"/>
        <v>0.20020109206788206</v>
      </c>
    </row>
    <row r="642" spans="1:7" x14ac:dyDescent="0.2">
      <c r="A642">
        <v>641</v>
      </c>
      <c r="B642">
        <f ca="1">_xlfn.BINOM.INV(('Study parameters and results'!$B$3*'Study parameters and results'!$B$6), 'Study parameters and results'!$B$4, RAND())</f>
        <v>48</v>
      </c>
      <c r="C642">
        <f ca="1">_xlfn.BINOM.INV(('Study parameters and results'!$G$17*(1-'Study parameters and results'!$B$6)),'Study parameters and results'!$B$5,RAND())</f>
        <v>70</v>
      </c>
      <c r="D642">
        <f ca="1">('Study parameters and results'!$B$3*'Study parameters and results'!$B$6)-B642</f>
        <v>152</v>
      </c>
      <c r="E642">
        <f ca="1">('Study parameters and results'!$B$3*(1-'Study parameters and results'!$B$6))-C642</f>
        <v>730</v>
      </c>
      <c r="F642" s="2">
        <f t="shared" ref="F642:F705" ca="1" si="20">(B642/D642)/(C642/E642)</f>
        <v>3.2932330827067671</v>
      </c>
      <c r="G642" s="2">
        <f t="shared" ref="G642:G705" ca="1" si="21">SQRT(1/B642+1/C642+1/D642+1/E642)</f>
        <v>0.20752796920214708</v>
      </c>
    </row>
    <row r="643" spans="1:7" x14ac:dyDescent="0.2">
      <c r="A643">
        <v>642</v>
      </c>
      <c r="B643">
        <f ca="1">_xlfn.BINOM.INV(('Study parameters and results'!$B$3*'Study parameters and results'!$B$6), 'Study parameters and results'!$B$4, RAND())</f>
        <v>58</v>
      </c>
      <c r="C643">
        <f ca="1">_xlfn.BINOM.INV(('Study parameters and results'!$G$17*(1-'Study parameters and results'!$B$6)),'Study parameters and results'!$B$5,RAND())</f>
        <v>60</v>
      </c>
      <c r="D643">
        <f ca="1">('Study parameters and results'!$B$3*'Study parameters and results'!$B$6)-B643</f>
        <v>142</v>
      </c>
      <c r="E643">
        <f ca="1">('Study parameters and results'!$B$3*(1-'Study parameters and results'!$B$6))-C643</f>
        <v>740</v>
      </c>
      <c r="F643" s="2">
        <f t="shared" ca="1" si="20"/>
        <v>5.037558685446009</v>
      </c>
      <c r="G643" s="2">
        <f t="shared" ca="1" si="21"/>
        <v>0.20567365132532073</v>
      </c>
    </row>
    <row r="644" spans="1:7" x14ac:dyDescent="0.2">
      <c r="A644">
        <v>643</v>
      </c>
      <c r="B644">
        <f ca="1">_xlfn.BINOM.INV(('Study parameters and results'!$B$3*'Study parameters and results'!$B$6), 'Study parameters and results'!$B$4, RAND())</f>
        <v>74</v>
      </c>
      <c r="C644">
        <f ca="1">_xlfn.BINOM.INV(('Study parameters and results'!$G$17*(1-'Study parameters and results'!$B$6)),'Study parameters and results'!$B$5,RAND())</f>
        <v>72</v>
      </c>
      <c r="D644">
        <f ca="1">('Study parameters and results'!$B$3*'Study parameters and results'!$B$6)-B644</f>
        <v>126</v>
      </c>
      <c r="E644">
        <f ca="1">('Study parameters and results'!$B$3*(1-'Study parameters and results'!$B$6))-C644</f>
        <v>728</v>
      </c>
      <c r="F644" s="2">
        <f t="shared" ca="1" si="20"/>
        <v>5.9382716049382722</v>
      </c>
      <c r="G644" s="2">
        <f t="shared" ca="1" si="21"/>
        <v>0.19160515836620035</v>
      </c>
    </row>
    <row r="645" spans="1:7" x14ac:dyDescent="0.2">
      <c r="A645">
        <v>644</v>
      </c>
      <c r="B645">
        <f ca="1">_xlfn.BINOM.INV(('Study parameters and results'!$B$3*'Study parameters and results'!$B$6), 'Study parameters and results'!$B$4, RAND())</f>
        <v>54</v>
      </c>
      <c r="C645">
        <f ca="1">_xlfn.BINOM.INV(('Study parameters and results'!$G$17*(1-'Study parameters and results'!$B$6)),'Study parameters and results'!$B$5,RAND())</f>
        <v>79</v>
      </c>
      <c r="D645">
        <f ca="1">('Study parameters and results'!$B$3*'Study parameters and results'!$B$6)-B645</f>
        <v>146</v>
      </c>
      <c r="E645">
        <f ca="1">('Study parameters and results'!$B$3*(1-'Study parameters and results'!$B$6))-C645</f>
        <v>721</v>
      </c>
      <c r="F645" s="2">
        <f t="shared" ca="1" si="20"/>
        <v>3.3755852262874972</v>
      </c>
      <c r="G645" s="2">
        <f t="shared" ca="1" si="21"/>
        <v>0.19852713665170318</v>
      </c>
    </row>
    <row r="646" spans="1:7" x14ac:dyDescent="0.2">
      <c r="A646">
        <v>645</v>
      </c>
      <c r="B646">
        <f ca="1">_xlfn.BINOM.INV(('Study parameters and results'!$B$3*'Study parameters and results'!$B$6), 'Study parameters and results'!$B$4, RAND())</f>
        <v>60</v>
      </c>
      <c r="C646">
        <f ca="1">_xlfn.BINOM.INV(('Study parameters and results'!$G$17*(1-'Study parameters and results'!$B$6)),'Study parameters and results'!$B$5,RAND())</f>
        <v>84</v>
      </c>
      <c r="D646">
        <f ca="1">('Study parameters and results'!$B$3*'Study parameters and results'!$B$6)-B646</f>
        <v>140</v>
      </c>
      <c r="E646">
        <f ca="1">('Study parameters and results'!$B$3*(1-'Study parameters and results'!$B$6))-C646</f>
        <v>716</v>
      </c>
      <c r="F646" s="2">
        <f t="shared" ca="1" si="20"/>
        <v>3.6530612244897958</v>
      </c>
      <c r="G646" s="2">
        <f t="shared" ca="1" si="21"/>
        <v>0.19264198337584268</v>
      </c>
    </row>
    <row r="647" spans="1:7" x14ac:dyDescent="0.2">
      <c r="A647">
        <v>646</v>
      </c>
      <c r="B647">
        <f ca="1">_xlfn.BINOM.INV(('Study parameters and results'!$B$3*'Study parameters and results'!$B$6), 'Study parameters and results'!$B$4, RAND())</f>
        <v>64</v>
      </c>
      <c r="C647">
        <f ca="1">_xlfn.BINOM.INV(('Study parameters and results'!$G$17*(1-'Study parameters and results'!$B$6)),'Study parameters and results'!$B$5,RAND())</f>
        <v>86</v>
      </c>
      <c r="D647">
        <f ca="1">('Study parameters and results'!$B$3*'Study parameters and results'!$B$6)-B647</f>
        <v>136</v>
      </c>
      <c r="E647">
        <f ca="1">('Study parameters and results'!$B$3*(1-'Study parameters and results'!$B$6))-C647</f>
        <v>714</v>
      </c>
      <c r="F647" s="2">
        <f t="shared" ca="1" si="20"/>
        <v>3.9069767441860463</v>
      </c>
      <c r="G647" s="2">
        <f t="shared" ca="1" si="21"/>
        <v>0.18975354641561884</v>
      </c>
    </row>
    <row r="648" spans="1:7" x14ac:dyDescent="0.2">
      <c r="A648">
        <v>647</v>
      </c>
      <c r="B648">
        <f ca="1">_xlfn.BINOM.INV(('Study parameters and results'!$B$3*'Study parameters and results'!$B$6), 'Study parameters and results'!$B$4, RAND())</f>
        <v>54</v>
      </c>
      <c r="C648">
        <f ca="1">_xlfn.BINOM.INV(('Study parameters and results'!$G$17*(1-'Study parameters and results'!$B$6)),'Study parameters and results'!$B$5,RAND())</f>
        <v>72</v>
      </c>
      <c r="D648">
        <f ca="1">('Study parameters and results'!$B$3*'Study parameters and results'!$B$6)-B648</f>
        <v>146</v>
      </c>
      <c r="E648">
        <f ca="1">('Study parameters and results'!$B$3*(1-'Study parameters and results'!$B$6))-C648</f>
        <v>728</v>
      </c>
      <c r="F648" s="2">
        <f t="shared" ca="1" si="20"/>
        <v>3.7397260273972601</v>
      </c>
      <c r="G648" s="2">
        <f t="shared" ca="1" si="21"/>
        <v>0.20156971213336325</v>
      </c>
    </row>
    <row r="649" spans="1:7" x14ac:dyDescent="0.2">
      <c r="A649">
        <v>648</v>
      </c>
      <c r="B649">
        <f ca="1">_xlfn.BINOM.INV(('Study parameters and results'!$B$3*'Study parameters and results'!$B$6), 'Study parameters and results'!$B$4, RAND())</f>
        <v>67</v>
      </c>
      <c r="C649">
        <f ca="1">_xlfn.BINOM.INV(('Study parameters and results'!$G$17*(1-'Study parameters and results'!$B$6)),'Study parameters and results'!$B$5,RAND())</f>
        <v>83</v>
      </c>
      <c r="D649">
        <f ca="1">('Study parameters and results'!$B$3*'Study parameters and results'!$B$6)-B649</f>
        <v>133</v>
      </c>
      <c r="E649">
        <f ca="1">('Study parameters and results'!$B$3*(1-'Study parameters and results'!$B$6))-C649</f>
        <v>717</v>
      </c>
      <c r="F649" s="2">
        <f t="shared" ca="1" si="20"/>
        <v>4.3517528761663193</v>
      </c>
      <c r="G649" s="2">
        <f t="shared" ca="1" si="21"/>
        <v>0.18943881080012065</v>
      </c>
    </row>
    <row r="650" spans="1:7" x14ac:dyDescent="0.2">
      <c r="A650">
        <v>649</v>
      </c>
      <c r="B650">
        <f ca="1">_xlfn.BINOM.INV(('Study parameters and results'!$B$3*'Study parameters and results'!$B$6), 'Study parameters and results'!$B$4, RAND())</f>
        <v>62</v>
      </c>
      <c r="C650">
        <f ca="1">_xlfn.BINOM.INV(('Study parameters and results'!$G$17*(1-'Study parameters and results'!$B$6)),'Study parameters and results'!$B$5,RAND())</f>
        <v>91</v>
      </c>
      <c r="D650">
        <f ca="1">('Study parameters and results'!$B$3*'Study parameters and results'!$B$6)-B650</f>
        <v>138</v>
      </c>
      <c r="E650">
        <f ca="1">('Study parameters and results'!$B$3*(1-'Study parameters and results'!$B$6))-C650</f>
        <v>709</v>
      </c>
      <c r="F650" s="2">
        <f t="shared" ca="1" si="20"/>
        <v>3.5003981525720658</v>
      </c>
      <c r="G650" s="2">
        <f t="shared" ca="1" si="21"/>
        <v>0.18914242594989819</v>
      </c>
    </row>
    <row r="651" spans="1:7" x14ac:dyDescent="0.2">
      <c r="A651">
        <v>650</v>
      </c>
      <c r="B651">
        <f ca="1">_xlfn.BINOM.INV(('Study parameters and results'!$B$3*'Study parameters and results'!$B$6), 'Study parameters and results'!$B$4, RAND())</f>
        <v>52</v>
      </c>
      <c r="C651">
        <f ca="1">_xlfn.BINOM.INV(('Study parameters and results'!$G$17*(1-'Study parameters and results'!$B$6)),'Study parameters and results'!$B$5,RAND())</f>
        <v>101</v>
      </c>
      <c r="D651">
        <f ca="1">('Study parameters and results'!$B$3*'Study parameters and results'!$B$6)-B651</f>
        <v>148</v>
      </c>
      <c r="E651">
        <f ca="1">('Study parameters and results'!$B$3*(1-'Study parameters and results'!$B$6))-C651</f>
        <v>699</v>
      </c>
      <c r="F651" s="2">
        <f t="shared" ca="1" si="20"/>
        <v>2.4316296494514318</v>
      </c>
      <c r="G651" s="2">
        <f t="shared" ca="1" si="21"/>
        <v>0.19318160174058149</v>
      </c>
    </row>
    <row r="652" spans="1:7" x14ac:dyDescent="0.2">
      <c r="A652">
        <v>651</v>
      </c>
      <c r="B652">
        <f ca="1">_xlfn.BINOM.INV(('Study parameters and results'!$B$3*'Study parameters and results'!$B$6), 'Study parameters and results'!$B$4, RAND())</f>
        <v>53</v>
      </c>
      <c r="C652">
        <f ca="1">_xlfn.BINOM.INV(('Study parameters and results'!$G$17*(1-'Study parameters and results'!$B$6)),'Study parameters and results'!$B$5,RAND())</f>
        <v>73</v>
      </c>
      <c r="D652">
        <f ca="1">('Study parameters and results'!$B$3*'Study parameters and results'!$B$6)-B652</f>
        <v>147</v>
      </c>
      <c r="E652">
        <f ca="1">('Study parameters and results'!$B$3*(1-'Study parameters and results'!$B$6))-C652</f>
        <v>727</v>
      </c>
      <c r="F652" s="2">
        <f t="shared" ca="1" si="20"/>
        <v>3.5906252912123757</v>
      </c>
      <c r="G652" s="2">
        <f t="shared" ca="1" si="21"/>
        <v>0.20185339128227564</v>
      </c>
    </row>
    <row r="653" spans="1:7" x14ac:dyDescent="0.2">
      <c r="A653">
        <v>652</v>
      </c>
      <c r="B653">
        <f ca="1">_xlfn.BINOM.INV(('Study parameters and results'!$B$3*'Study parameters and results'!$B$6), 'Study parameters and results'!$B$4, RAND())</f>
        <v>60</v>
      </c>
      <c r="C653">
        <f ca="1">_xlfn.BINOM.INV(('Study parameters and results'!$G$17*(1-'Study parameters and results'!$B$6)),'Study parameters and results'!$B$5,RAND())</f>
        <v>87</v>
      </c>
      <c r="D653">
        <f ca="1">('Study parameters and results'!$B$3*'Study parameters and results'!$B$6)-B653</f>
        <v>140</v>
      </c>
      <c r="E653">
        <f ca="1">('Study parameters and results'!$B$3*(1-'Study parameters and results'!$B$6))-C653</f>
        <v>713</v>
      </c>
      <c r="F653" s="2">
        <f t="shared" ca="1" si="20"/>
        <v>3.5123152709359604</v>
      </c>
      <c r="G653" s="2">
        <f t="shared" ca="1" si="21"/>
        <v>0.1915888859701067</v>
      </c>
    </row>
    <row r="654" spans="1:7" x14ac:dyDescent="0.2">
      <c r="A654">
        <v>653</v>
      </c>
      <c r="B654">
        <f ca="1">_xlfn.BINOM.INV(('Study parameters and results'!$B$3*'Study parameters and results'!$B$6), 'Study parameters and results'!$B$4, RAND())</f>
        <v>55</v>
      </c>
      <c r="C654">
        <f ca="1">_xlfn.BINOM.INV(('Study parameters and results'!$G$17*(1-'Study parameters and results'!$B$6)),'Study parameters and results'!$B$5,RAND())</f>
        <v>64</v>
      </c>
      <c r="D654">
        <f ca="1">('Study parameters and results'!$B$3*'Study parameters and results'!$B$6)-B654</f>
        <v>145</v>
      </c>
      <c r="E654">
        <f ca="1">('Study parameters and results'!$B$3*(1-'Study parameters and results'!$B$6))-C654</f>
        <v>736</v>
      </c>
      <c r="F654" s="2">
        <f t="shared" ca="1" si="20"/>
        <v>4.3620689655172411</v>
      </c>
      <c r="G654" s="2">
        <f t="shared" ca="1" si="21"/>
        <v>0.20509038387532952</v>
      </c>
    </row>
    <row r="655" spans="1:7" x14ac:dyDescent="0.2">
      <c r="A655">
        <v>654</v>
      </c>
      <c r="B655">
        <f ca="1">_xlfn.BINOM.INV(('Study parameters and results'!$B$3*'Study parameters and results'!$B$6), 'Study parameters and results'!$B$4, RAND())</f>
        <v>58</v>
      </c>
      <c r="C655">
        <f ca="1">_xlfn.BINOM.INV(('Study parameters and results'!$G$17*(1-'Study parameters and results'!$B$6)),'Study parameters and results'!$B$5,RAND())</f>
        <v>78</v>
      </c>
      <c r="D655">
        <f ca="1">('Study parameters and results'!$B$3*'Study parameters and results'!$B$6)-B655</f>
        <v>142</v>
      </c>
      <c r="E655">
        <f ca="1">('Study parameters and results'!$B$3*(1-'Study parameters and results'!$B$6))-C655</f>
        <v>722</v>
      </c>
      <c r="F655" s="2">
        <f t="shared" ca="1" si="20"/>
        <v>3.7807872878295417</v>
      </c>
      <c r="G655" s="2">
        <f t="shared" ca="1" si="21"/>
        <v>0.19618661321107245</v>
      </c>
    </row>
    <row r="656" spans="1:7" x14ac:dyDescent="0.2">
      <c r="A656">
        <v>655</v>
      </c>
      <c r="B656">
        <f ca="1">_xlfn.BINOM.INV(('Study parameters and results'!$B$3*'Study parameters and results'!$B$6), 'Study parameters and results'!$B$4, RAND())</f>
        <v>68</v>
      </c>
      <c r="C656">
        <f ca="1">_xlfn.BINOM.INV(('Study parameters and results'!$G$17*(1-'Study parameters and results'!$B$6)),'Study parameters and results'!$B$5,RAND())</f>
        <v>90</v>
      </c>
      <c r="D656">
        <f ca="1">('Study parameters and results'!$B$3*'Study parameters and results'!$B$6)-B656</f>
        <v>132</v>
      </c>
      <c r="E656">
        <f ca="1">('Study parameters and results'!$B$3*(1-'Study parameters and results'!$B$6))-C656</f>
        <v>710</v>
      </c>
      <c r="F656" s="2">
        <f t="shared" ca="1" si="20"/>
        <v>4.063973063973064</v>
      </c>
      <c r="G656" s="2">
        <f t="shared" ca="1" si="21"/>
        <v>0.18655080204607863</v>
      </c>
    </row>
    <row r="657" spans="1:7" x14ac:dyDescent="0.2">
      <c r="A657">
        <v>656</v>
      </c>
      <c r="B657">
        <f ca="1">_xlfn.BINOM.INV(('Study parameters and results'!$B$3*'Study parameters and results'!$B$6), 'Study parameters and results'!$B$4, RAND())</f>
        <v>58</v>
      </c>
      <c r="C657">
        <f ca="1">_xlfn.BINOM.INV(('Study parameters and results'!$G$17*(1-'Study parameters and results'!$B$6)),'Study parameters and results'!$B$5,RAND())</f>
        <v>72</v>
      </c>
      <c r="D657">
        <f ca="1">('Study parameters and results'!$B$3*'Study parameters and results'!$B$6)-B657</f>
        <v>142</v>
      </c>
      <c r="E657">
        <f ca="1">('Study parameters and results'!$B$3*(1-'Study parameters and results'!$B$6))-C657</f>
        <v>728</v>
      </c>
      <c r="F657" s="2">
        <f t="shared" ca="1" si="20"/>
        <v>4.1298904538341157</v>
      </c>
      <c r="G657" s="2">
        <f t="shared" ca="1" si="21"/>
        <v>0.1988621333838769</v>
      </c>
    </row>
    <row r="658" spans="1:7" x14ac:dyDescent="0.2">
      <c r="A658">
        <v>657</v>
      </c>
      <c r="B658">
        <f ca="1">_xlfn.BINOM.INV(('Study parameters and results'!$B$3*'Study parameters and results'!$B$6), 'Study parameters and results'!$B$4, RAND())</f>
        <v>73</v>
      </c>
      <c r="C658">
        <f ca="1">_xlfn.BINOM.INV(('Study parameters and results'!$G$17*(1-'Study parameters and results'!$B$6)),'Study parameters and results'!$B$5,RAND())</f>
        <v>71</v>
      </c>
      <c r="D658">
        <f ca="1">('Study parameters and results'!$B$3*'Study parameters and results'!$B$6)-B658</f>
        <v>127</v>
      </c>
      <c r="E658">
        <f ca="1">('Study parameters and results'!$B$3*(1-'Study parameters and results'!$B$6))-C658</f>
        <v>729</v>
      </c>
      <c r="F658" s="2">
        <f t="shared" ca="1" si="20"/>
        <v>5.9018520572252413</v>
      </c>
      <c r="G658" s="2">
        <f t="shared" ca="1" si="21"/>
        <v>0.19242893503772807</v>
      </c>
    </row>
    <row r="659" spans="1:7" x14ac:dyDescent="0.2">
      <c r="A659">
        <v>658</v>
      </c>
      <c r="B659">
        <f ca="1">_xlfn.BINOM.INV(('Study parameters and results'!$B$3*'Study parameters and results'!$B$6), 'Study parameters and results'!$B$4, RAND())</f>
        <v>59</v>
      </c>
      <c r="C659">
        <f ca="1">_xlfn.BINOM.INV(('Study parameters and results'!$G$17*(1-'Study parameters and results'!$B$6)),'Study parameters and results'!$B$5,RAND())</f>
        <v>103</v>
      </c>
      <c r="D659">
        <f ca="1">('Study parameters and results'!$B$3*'Study parameters and results'!$B$6)-B659</f>
        <v>141</v>
      </c>
      <c r="E659">
        <f ca="1">('Study parameters and results'!$B$3*(1-'Study parameters and results'!$B$6))-C659</f>
        <v>697</v>
      </c>
      <c r="F659" s="2">
        <f t="shared" ca="1" si="20"/>
        <v>2.8315774977621704</v>
      </c>
      <c r="G659" s="2">
        <f t="shared" ca="1" si="21"/>
        <v>0.18757614245304777</v>
      </c>
    </row>
    <row r="660" spans="1:7" x14ac:dyDescent="0.2">
      <c r="A660">
        <v>659</v>
      </c>
      <c r="B660">
        <f ca="1">_xlfn.BINOM.INV(('Study parameters and results'!$B$3*'Study parameters and results'!$B$6), 'Study parameters and results'!$B$4, RAND())</f>
        <v>64</v>
      </c>
      <c r="C660">
        <f ca="1">_xlfn.BINOM.INV(('Study parameters and results'!$G$17*(1-'Study parameters and results'!$B$6)),'Study parameters and results'!$B$5,RAND())</f>
        <v>71</v>
      </c>
      <c r="D660">
        <f ca="1">('Study parameters and results'!$B$3*'Study parameters and results'!$B$6)-B660</f>
        <v>136</v>
      </c>
      <c r="E660">
        <f ca="1">('Study parameters and results'!$B$3*(1-'Study parameters and results'!$B$6))-C660</f>
        <v>729</v>
      </c>
      <c r="F660" s="2">
        <f t="shared" ca="1" si="20"/>
        <v>4.8318144159072078</v>
      </c>
      <c r="G660" s="2">
        <f t="shared" ca="1" si="21"/>
        <v>0.19604639841427071</v>
      </c>
    </row>
    <row r="661" spans="1:7" x14ac:dyDescent="0.2">
      <c r="A661">
        <v>660</v>
      </c>
      <c r="B661">
        <f ca="1">_xlfn.BINOM.INV(('Study parameters and results'!$B$3*'Study parameters and results'!$B$6), 'Study parameters and results'!$B$4, RAND())</f>
        <v>66</v>
      </c>
      <c r="C661">
        <f ca="1">_xlfn.BINOM.INV(('Study parameters and results'!$G$17*(1-'Study parameters and results'!$B$6)),'Study parameters and results'!$B$5,RAND())</f>
        <v>86</v>
      </c>
      <c r="D661">
        <f ca="1">('Study parameters and results'!$B$3*'Study parameters and results'!$B$6)-B661</f>
        <v>134</v>
      </c>
      <c r="E661">
        <f ca="1">('Study parameters and results'!$B$3*(1-'Study parameters and results'!$B$6))-C661</f>
        <v>714</v>
      </c>
      <c r="F661" s="2">
        <f t="shared" ca="1" si="20"/>
        <v>4.0892051371051714</v>
      </c>
      <c r="G661" s="2">
        <f t="shared" ca="1" si="21"/>
        <v>0.18879266119082372</v>
      </c>
    </row>
    <row r="662" spans="1:7" x14ac:dyDescent="0.2">
      <c r="A662">
        <v>661</v>
      </c>
      <c r="B662">
        <f ca="1">_xlfn.BINOM.INV(('Study parameters and results'!$B$3*'Study parameters and results'!$B$6), 'Study parameters and results'!$B$4, RAND())</f>
        <v>58</v>
      </c>
      <c r="C662">
        <f ca="1">_xlfn.BINOM.INV(('Study parameters and results'!$G$17*(1-'Study parameters and results'!$B$6)),'Study parameters and results'!$B$5,RAND())</f>
        <v>80</v>
      </c>
      <c r="D662">
        <f ca="1">('Study parameters and results'!$B$3*'Study parameters and results'!$B$6)-B662</f>
        <v>142</v>
      </c>
      <c r="E662">
        <f ca="1">('Study parameters and results'!$B$3*(1-'Study parameters and results'!$B$6))-C662</f>
        <v>720</v>
      </c>
      <c r="F662" s="2">
        <f t="shared" ca="1" si="20"/>
        <v>3.6760563380281694</v>
      </c>
      <c r="G662" s="2">
        <f t="shared" ca="1" si="21"/>
        <v>0.19537789465638244</v>
      </c>
    </row>
    <row r="663" spans="1:7" x14ac:dyDescent="0.2">
      <c r="A663">
        <v>662</v>
      </c>
      <c r="B663">
        <f ca="1">_xlfn.BINOM.INV(('Study parameters and results'!$B$3*'Study parameters and results'!$B$6), 'Study parameters and results'!$B$4, RAND())</f>
        <v>67</v>
      </c>
      <c r="C663">
        <f ca="1">_xlfn.BINOM.INV(('Study parameters and results'!$G$17*(1-'Study parameters and results'!$B$6)),'Study parameters and results'!$B$5,RAND())</f>
        <v>71</v>
      </c>
      <c r="D663">
        <f ca="1">('Study parameters and results'!$B$3*'Study parameters and results'!$B$6)-B663</f>
        <v>133</v>
      </c>
      <c r="E663">
        <f ca="1">('Study parameters and results'!$B$3*(1-'Study parameters and results'!$B$6))-C663</f>
        <v>729</v>
      </c>
      <c r="F663" s="2">
        <f t="shared" ca="1" si="20"/>
        <v>5.1724028380811191</v>
      </c>
      <c r="G663" s="2">
        <f t="shared" ca="1" si="21"/>
        <v>0.19468030018865784</v>
      </c>
    </row>
    <row r="664" spans="1:7" x14ac:dyDescent="0.2">
      <c r="A664">
        <v>663</v>
      </c>
      <c r="B664">
        <f ca="1">_xlfn.BINOM.INV(('Study parameters and results'!$B$3*'Study parameters and results'!$B$6), 'Study parameters and results'!$B$4, RAND())</f>
        <v>57</v>
      </c>
      <c r="C664">
        <f ca="1">_xlfn.BINOM.INV(('Study parameters and results'!$G$17*(1-'Study parameters and results'!$B$6)),'Study parameters and results'!$B$5,RAND())</f>
        <v>80</v>
      </c>
      <c r="D664">
        <f ca="1">('Study parameters and results'!$B$3*'Study parameters and results'!$B$6)-B664</f>
        <v>143</v>
      </c>
      <c r="E664">
        <f ca="1">('Study parameters and results'!$B$3*(1-'Study parameters and results'!$B$6))-C664</f>
        <v>720</v>
      </c>
      <c r="F664" s="2">
        <f t="shared" ca="1" si="20"/>
        <v>3.5874125874125875</v>
      </c>
      <c r="G664" s="2">
        <f t="shared" ca="1" si="21"/>
        <v>0.19602488497897069</v>
      </c>
    </row>
    <row r="665" spans="1:7" x14ac:dyDescent="0.2">
      <c r="A665">
        <v>664</v>
      </c>
      <c r="B665">
        <f ca="1">_xlfn.BINOM.INV(('Study parameters and results'!$B$3*'Study parameters and results'!$B$6), 'Study parameters and results'!$B$4, RAND())</f>
        <v>51</v>
      </c>
      <c r="C665">
        <f ca="1">_xlfn.BINOM.INV(('Study parameters and results'!$G$17*(1-'Study parameters and results'!$B$6)),'Study parameters and results'!$B$5,RAND())</f>
        <v>83</v>
      </c>
      <c r="D665">
        <f ca="1">('Study parameters and results'!$B$3*'Study parameters and results'!$B$6)-B665</f>
        <v>149</v>
      </c>
      <c r="E665">
        <f ca="1">('Study parameters and results'!$B$3*(1-'Study parameters and results'!$B$6))-C665</f>
        <v>717</v>
      </c>
      <c r="F665" s="2">
        <f t="shared" ca="1" si="20"/>
        <v>2.9568205708741004</v>
      </c>
      <c r="G665" s="2">
        <f t="shared" ca="1" si="21"/>
        <v>0.19940447699031835</v>
      </c>
    </row>
    <row r="666" spans="1:7" x14ac:dyDescent="0.2">
      <c r="A666">
        <v>665</v>
      </c>
      <c r="B666">
        <f ca="1">_xlfn.BINOM.INV(('Study parameters and results'!$B$3*'Study parameters and results'!$B$6), 'Study parameters and results'!$B$4, RAND())</f>
        <v>70</v>
      </c>
      <c r="C666">
        <f ca="1">_xlfn.BINOM.INV(('Study parameters and results'!$G$17*(1-'Study parameters and results'!$B$6)),'Study parameters and results'!$B$5,RAND())</f>
        <v>75</v>
      </c>
      <c r="D666">
        <f ca="1">('Study parameters and results'!$B$3*'Study parameters and results'!$B$6)-B666</f>
        <v>130</v>
      </c>
      <c r="E666">
        <f ca="1">('Study parameters and results'!$B$3*(1-'Study parameters and results'!$B$6))-C666</f>
        <v>725</v>
      </c>
      <c r="F666" s="2">
        <f t="shared" ca="1" si="20"/>
        <v>5.2051282051282053</v>
      </c>
      <c r="G666" s="2">
        <f t="shared" ca="1" si="21"/>
        <v>0.19154807661833334</v>
      </c>
    </row>
    <row r="667" spans="1:7" x14ac:dyDescent="0.2">
      <c r="A667">
        <v>666</v>
      </c>
      <c r="B667">
        <f ca="1">_xlfn.BINOM.INV(('Study parameters and results'!$B$3*'Study parameters and results'!$B$6), 'Study parameters and results'!$B$4, RAND())</f>
        <v>54</v>
      </c>
      <c r="C667">
        <f ca="1">_xlfn.BINOM.INV(('Study parameters and results'!$G$17*(1-'Study parameters and results'!$B$6)),'Study parameters and results'!$B$5,RAND())</f>
        <v>74</v>
      </c>
      <c r="D667">
        <f ca="1">('Study parameters and results'!$B$3*'Study parameters and results'!$B$6)-B667</f>
        <v>146</v>
      </c>
      <c r="E667">
        <f ca="1">('Study parameters and results'!$B$3*(1-'Study parameters and results'!$B$6))-C667</f>
        <v>726</v>
      </c>
      <c r="F667" s="2">
        <f t="shared" ca="1" si="20"/>
        <v>3.6286560533135872</v>
      </c>
      <c r="G667" s="2">
        <f t="shared" ca="1" si="21"/>
        <v>0.20064585111296157</v>
      </c>
    </row>
    <row r="668" spans="1:7" x14ac:dyDescent="0.2">
      <c r="A668">
        <v>667</v>
      </c>
      <c r="B668">
        <f ca="1">_xlfn.BINOM.INV(('Study parameters and results'!$B$3*'Study parameters and results'!$B$6), 'Study parameters and results'!$B$4, RAND())</f>
        <v>58</v>
      </c>
      <c r="C668">
        <f ca="1">_xlfn.BINOM.INV(('Study parameters and results'!$G$17*(1-'Study parameters and results'!$B$6)),'Study parameters and results'!$B$5,RAND())</f>
        <v>79</v>
      </c>
      <c r="D668">
        <f ca="1">('Study parameters and results'!$B$3*'Study parameters and results'!$B$6)-B668</f>
        <v>142</v>
      </c>
      <c r="E668">
        <f ca="1">('Study parameters and results'!$B$3*(1-'Study parameters and results'!$B$6))-C668</f>
        <v>721</v>
      </c>
      <c r="F668" s="2">
        <f t="shared" ca="1" si="20"/>
        <v>3.7277589588161884</v>
      </c>
      <c r="G668" s="2">
        <f t="shared" ca="1" si="21"/>
        <v>0.19577748397500655</v>
      </c>
    </row>
    <row r="669" spans="1:7" x14ac:dyDescent="0.2">
      <c r="A669">
        <v>668</v>
      </c>
      <c r="B669">
        <f ca="1">_xlfn.BINOM.INV(('Study parameters and results'!$B$3*'Study parameters and results'!$B$6), 'Study parameters and results'!$B$4, RAND())</f>
        <v>61</v>
      </c>
      <c r="C669">
        <f ca="1">_xlfn.BINOM.INV(('Study parameters and results'!$G$17*(1-'Study parameters and results'!$B$6)),'Study parameters and results'!$B$5,RAND())</f>
        <v>84</v>
      </c>
      <c r="D669">
        <f ca="1">('Study parameters and results'!$B$3*'Study parameters and results'!$B$6)-B669</f>
        <v>139</v>
      </c>
      <c r="E669">
        <f ca="1">('Study parameters and results'!$B$3*(1-'Study parameters and results'!$B$6))-C669</f>
        <v>716</v>
      </c>
      <c r="F669" s="2">
        <f t="shared" ca="1" si="20"/>
        <v>3.7406646111682083</v>
      </c>
      <c r="G669" s="2">
        <f t="shared" ca="1" si="21"/>
        <v>0.1920653461109578</v>
      </c>
    </row>
    <row r="670" spans="1:7" x14ac:dyDescent="0.2">
      <c r="A670">
        <v>669</v>
      </c>
      <c r="B670">
        <f ca="1">_xlfn.BINOM.INV(('Study parameters and results'!$B$3*'Study parameters and results'!$B$6), 'Study parameters and results'!$B$4, RAND())</f>
        <v>62</v>
      </c>
      <c r="C670">
        <f ca="1">_xlfn.BINOM.INV(('Study parameters and results'!$G$17*(1-'Study parameters and results'!$B$6)),'Study parameters and results'!$B$5,RAND())</f>
        <v>96</v>
      </c>
      <c r="D670">
        <f ca="1">('Study parameters and results'!$B$3*'Study parameters and results'!$B$6)-B670</f>
        <v>138</v>
      </c>
      <c r="E670">
        <f ca="1">('Study parameters and results'!$B$3*(1-'Study parameters and results'!$B$6))-C670</f>
        <v>704</v>
      </c>
      <c r="F670" s="2">
        <f t="shared" ca="1" si="20"/>
        <v>3.2946859903381647</v>
      </c>
      <c r="G670" s="2">
        <f t="shared" ca="1" si="21"/>
        <v>0.18765002073482412</v>
      </c>
    </row>
    <row r="671" spans="1:7" x14ac:dyDescent="0.2">
      <c r="A671">
        <v>670</v>
      </c>
      <c r="B671">
        <f ca="1">_xlfn.BINOM.INV(('Study parameters and results'!$B$3*'Study parameters and results'!$B$6), 'Study parameters and results'!$B$4, RAND())</f>
        <v>53</v>
      </c>
      <c r="C671">
        <f ca="1">_xlfn.BINOM.INV(('Study parameters and results'!$G$17*(1-'Study parameters and results'!$B$6)),'Study parameters and results'!$B$5,RAND())</f>
        <v>75</v>
      </c>
      <c r="D671">
        <f ca="1">('Study parameters and results'!$B$3*'Study parameters and results'!$B$6)-B671</f>
        <v>147</v>
      </c>
      <c r="E671">
        <f ca="1">('Study parameters and results'!$B$3*(1-'Study parameters and results'!$B$6))-C671</f>
        <v>725</v>
      </c>
      <c r="F671" s="2">
        <f t="shared" ca="1" si="20"/>
        <v>3.4852607709750569</v>
      </c>
      <c r="G671" s="2">
        <f t="shared" ca="1" si="21"/>
        <v>0.20095593869029643</v>
      </c>
    </row>
    <row r="672" spans="1:7" x14ac:dyDescent="0.2">
      <c r="A672">
        <v>671</v>
      </c>
      <c r="B672">
        <f ca="1">_xlfn.BINOM.INV(('Study parameters and results'!$B$3*'Study parameters and results'!$B$6), 'Study parameters and results'!$B$4, RAND())</f>
        <v>61</v>
      </c>
      <c r="C672">
        <f ca="1">_xlfn.BINOM.INV(('Study parameters and results'!$G$17*(1-'Study parameters and results'!$B$6)),'Study parameters and results'!$B$5,RAND())</f>
        <v>75</v>
      </c>
      <c r="D672">
        <f ca="1">('Study parameters and results'!$B$3*'Study parameters and results'!$B$6)-B672</f>
        <v>139</v>
      </c>
      <c r="E672">
        <f ca="1">('Study parameters and results'!$B$3*(1-'Study parameters and results'!$B$6))-C672</f>
        <v>725</v>
      </c>
      <c r="F672" s="2">
        <f t="shared" ca="1" si="20"/>
        <v>4.2422062350119907</v>
      </c>
      <c r="G672" s="2">
        <f t="shared" ca="1" si="21"/>
        <v>0.19570470332985943</v>
      </c>
    </row>
    <row r="673" spans="1:7" x14ac:dyDescent="0.2">
      <c r="A673">
        <v>672</v>
      </c>
      <c r="B673">
        <f ca="1">_xlfn.BINOM.INV(('Study parameters and results'!$B$3*'Study parameters and results'!$B$6), 'Study parameters and results'!$B$4, RAND())</f>
        <v>57</v>
      </c>
      <c r="C673">
        <f ca="1">_xlfn.BINOM.INV(('Study parameters and results'!$G$17*(1-'Study parameters and results'!$B$6)),'Study parameters and results'!$B$5,RAND())</f>
        <v>75</v>
      </c>
      <c r="D673">
        <f ca="1">('Study parameters and results'!$B$3*'Study parameters and results'!$B$6)-B673</f>
        <v>143</v>
      </c>
      <c r="E673">
        <f ca="1">('Study parameters and results'!$B$3*(1-'Study parameters and results'!$B$6))-C673</f>
        <v>725</v>
      </c>
      <c r="F673" s="2">
        <f t="shared" ca="1" si="20"/>
        <v>3.8531468531468529</v>
      </c>
      <c r="G673" s="2">
        <f t="shared" ca="1" si="21"/>
        <v>0.19811489171763622</v>
      </c>
    </row>
    <row r="674" spans="1:7" x14ac:dyDescent="0.2">
      <c r="A674">
        <v>673</v>
      </c>
      <c r="B674">
        <f ca="1">_xlfn.BINOM.INV(('Study parameters and results'!$B$3*'Study parameters and results'!$B$6), 'Study parameters and results'!$B$4, RAND())</f>
        <v>57</v>
      </c>
      <c r="C674">
        <f ca="1">_xlfn.BINOM.INV(('Study parameters and results'!$G$17*(1-'Study parameters and results'!$B$6)),'Study parameters and results'!$B$5,RAND())</f>
        <v>84</v>
      </c>
      <c r="D674">
        <f ca="1">('Study parameters and results'!$B$3*'Study parameters and results'!$B$6)-B674</f>
        <v>143</v>
      </c>
      <c r="E674">
        <f ca="1">('Study parameters and results'!$B$3*(1-'Study parameters and results'!$B$6))-C674</f>
        <v>716</v>
      </c>
      <c r="F674" s="2">
        <f t="shared" ca="1" si="20"/>
        <v>3.3976023976023977</v>
      </c>
      <c r="G674" s="2">
        <f t="shared" ca="1" si="21"/>
        <v>0.19452063281714985</v>
      </c>
    </row>
    <row r="675" spans="1:7" x14ac:dyDescent="0.2">
      <c r="A675">
        <v>674</v>
      </c>
      <c r="B675">
        <f ca="1">_xlfn.BINOM.INV(('Study parameters and results'!$B$3*'Study parameters and results'!$B$6), 'Study parameters and results'!$B$4, RAND())</f>
        <v>72</v>
      </c>
      <c r="C675">
        <f ca="1">_xlfn.BINOM.INV(('Study parameters and results'!$G$17*(1-'Study parameters and results'!$B$6)),'Study parameters and results'!$B$5,RAND())</f>
        <v>84</v>
      </c>
      <c r="D675">
        <f ca="1">('Study parameters and results'!$B$3*'Study parameters and results'!$B$6)-B675</f>
        <v>128</v>
      </c>
      <c r="E675">
        <f ca="1">('Study parameters and results'!$B$3*(1-'Study parameters and results'!$B$6))-C675</f>
        <v>716</v>
      </c>
      <c r="F675" s="2">
        <f t="shared" ca="1" si="20"/>
        <v>4.7946428571428568</v>
      </c>
      <c r="G675" s="2">
        <f t="shared" ca="1" si="21"/>
        <v>0.18709034939927693</v>
      </c>
    </row>
    <row r="676" spans="1:7" x14ac:dyDescent="0.2">
      <c r="A676">
        <v>675</v>
      </c>
      <c r="B676">
        <f ca="1">_xlfn.BINOM.INV(('Study parameters and results'!$B$3*'Study parameters and results'!$B$6), 'Study parameters and results'!$B$4, RAND())</f>
        <v>52</v>
      </c>
      <c r="C676">
        <f ca="1">_xlfn.BINOM.INV(('Study parameters and results'!$G$17*(1-'Study parameters and results'!$B$6)),'Study parameters and results'!$B$5,RAND())</f>
        <v>78</v>
      </c>
      <c r="D676">
        <f ca="1">('Study parameters and results'!$B$3*'Study parameters and results'!$B$6)-B676</f>
        <v>148</v>
      </c>
      <c r="E676">
        <f ca="1">('Study parameters and results'!$B$3*(1-'Study parameters and results'!$B$6))-C676</f>
        <v>722</v>
      </c>
      <c r="F676" s="2">
        <f t="shared" ca="1" si="20"/>
        <v>3.2522522522522528</v>
      </c>
      <c r="G676" s="2">
        <f t="shared" ca="1" si="21"/>
        <v>0.20048211979946079</v>
      </c>
    </row>
    <row r="677" spans="1:7" x14ac:dyDescent="0.2">
      <c r="A677">
        <v>676</v>
      </c>
      <c r="B677">
        <f ca="1">_xlfn.BINOM.INV(('Study parameters and results'!$B$3*'Study parameters and results'!$B$6), 'Study parameters and results'!$B$4, RAND())</f>
        <v>57</v>
      </c>
      <c r="C677">
        <f ca="1">_xlfn.BINOM.INV(('Study parameters and results'!$G$17*(1-'Study parameters and results'!$B$6)),'Study parameters and results'!$B$5,RAND())</f>
        <v>76</v>
      </c>
      <c r="D677">
        <f ca="1">('Study parameters and results'!$B$3*'Study parameters and results'!$B$6)-B677</f>
        <v>143</v>
      </c>
      <c r="E677">
        <f ca="1">('Study parameters and results'!$B$3*(1-'Study parameters and results'!$B$6))-C677</f>
        <v>724</v>
      </c>
      <c r="F677" s="2">
        <f t="shared" ca="1" si="20"/>
        <v>3.7972027972027971</v>
      </c>
      <c r="G677" s="2">
        <f t="shared" ca="1" si="21"/>
        <v>0.19767644485012664</v>
      </c>
    </row>
    <row r="678" spans="1:7" x14ac:dyDescent="0.2">
      <c r="A678">
        <v>677</v>
      </c>
      <c r="B678">
        <f ca="1">_xlfn.BINOM.INV(('Study parameters and results'!$B$3*'Study parameters and results'!$B$6), 'Study parameters and results'!$B$4, RAND())</f>
        <v>60</v>
      </c>
      <c r="C678">
        <f ca="1">_xlfn.BINOM.INV(('Study parameters and results'!$G$17*(1-'Study parameters and results'!$B$6)),'Study parameters and results'!$B$5,RAND())</f>
        <v>85</v>
      </c>
      <c r="D678">
        <f ca="1">('Study parameters and results'!$B$3*'Study parameters and results'!$B$6)-B678</f>
        <v>140</v>
      </c>
      <c r="E678">
        <f ca="1">('Study parameters and results'!$B$3*(1-'Study parameters and results'!$B$6))-C678</f>
        <v>715</v>
      </c>
      <c r="F678" s="2">
        <f t="shared" ca="1" si="20"/>
        <v>3.6050420168067223</v>
      </c>
      <c r="G678" s="2">
        <f t="shared" ca="1" si="21"/>
        <v>0.19228320543011068</v>
      </c>
    </row>
    <row r="679" spans="1:7" x14ac:dyDescent="0.2">
      <c r="A679">
        <v>678</v>
      </c>
      <c r="B679">
        <f ca="1">_xlfn.BINOM.INV(('Study parameters and results'!$B$3*'Study parameters and results'!$B$6), 'Study parameters and results'!$B$4, RAND())</f>
        <v>62</v>
      </c>
      <c r="C679">
        <f ca="1">_xlfn.BINOM.INV(('Study parameters and results'!$G$17*(1-'Study parameters and results'!$B$6)),'Study parameters and results'!$B$5,RAND())</f>
        <v>90</v>
      </c>
      <c r="D679">
        <f ca="1">('Study parameters and results'!$B$3*'Study parameters and results'!$B$6)-B679</f>
        <v>138</v>
      </c>
      <c r="E679">
        <f ca="1">('Study parameters and results'!$B$3*(1-'Study parameters and results'!$B$6))-C679</f>
        <v>710</v>
      </c>
      <c r="F679" s="2">
        <f t="shared" ca="1" si="20"/>
        <v>3.5442834138486314</v>
      </c>
      <c r="G679" s="2">
        <f t="shared" ca="1" si="21"/>
        <v>0.18945968142323891</v>
      </c>
    </row>
    <row r="680" spans="1:7" x14ac:dyDescent="0.2">
      <c r="A680">
        <v>679</v>
      </c>
      <c r="B680">
        <f ca="1">_xlfn.BINOM.INV(('Study parameters and results'!$B$3*'Study parameters and results'!$B$6), 'Study parameters and results'!$B$4, RAND())</f>
        <v>60</v>
      </c>
      <c r="C680">
        <f ca="1">_xlfn.BINOM.INV(('Study parameters and results'!$G$17*(1-'Study parameters and results'!$B$6)),'Study parameters and results'!$B$5,RAND())</f>
        <v>89</v>
      </c>
      <c r="D680">
        <f ca="1">('Study parameters and results'!$B$3*'Study parameters and results'!$B$6)-B680</f>
        <v>140</v>
      </c>
      <c r="E680">
        <f ca="1">('Study parameters and results'!$B$3*(1-'Study parameters and results'!$B$6))-C680</f>
        <v>711</v>
      </c>
      <c r="F680" s="2">
        <f t="shared" ca="1" si="20"/>
        <v>3.4237560192616368</v>
      </c>
      <c r="G680" s="2">
        <f t="shared" ca="1" si="21"/>
        <v>0.19092393413766573</v>
      </c>
    </row>
    <row r="681" spans="1:7" x14ac:dyDescent="0.2">
      <c r="A681">
        <v>680</v>
      </c>
      <c r="B681">
        <f ca="1">_xlfn.BINOM.INV(('Study parameters and results'!$B$3*'Study parameters and results'!$B$6), 'Study parameters and results'!$B$4, RAND())</f>
        <v>68</v>
      </c>
      <c r="C681">
        <f ca="1">_xlfn.BINOM.INV(('Study parameters and results'!$G$17*(1-'Study parameters and results'!$B$6)),'Study parameters and results'!$B$5,RAND())</f>
        <v>85</v>
      </c>
      <c r="D681">
        <f ca="1">('Study parameters and results'!$B$3*'Study parameters and results'!$B$6)-B681</f>
        <v>132</v>
      </c>
      <c r="E681">
        <f ca="1">('Study parameters and results'!$B$3*(1-'Study parameters and results'!$B$6))-C681</f>
        <v>715</v>
      </c>
      <c r="F681" s="2">
        <f t="shared" ca="1" si="20"/>
        <v>4.333333333333333</v>
      </c>
      <c r="G681" s="2">
        <f t="shared" ca="1" si="21"/>
        <v>0.18826828519337263</v>
      </c>
    </row>
    <row r="682" spans="1:7" x14ac:dyDescent="0.2">
      <c r="A682">
        <v>681</v>
      </c>
      <c r="B682">
        <f ca="1">_xlfn.BINOM.INV(('Study parameters and results'!$B$3*'Study parameters and results'!$B$6), 'Study parameters and results'!$B$4, RAND())</f>
        <v>51</v>
      </c>
      <c r="C682">
        <f ca="1">_xlfn.BINOM.INV(('Study parameters and results'!$G$17*(1-'Study parameters and results'!$B$6)),'Study parameters and results'!$B$5,RAND())</f>
        <v>89</v>
      </c>
      <c r="D682">
        <f ca="1">('Study parameters and results'!$B$3*'Study parameters and results'!$B$6)-B682</f>
        <v>149</v>
      </c>
      <c r="E682">
        <f ca="1">('Study parameters and results'!$B$3*(1-'Study parameters and results'!$B$6))-C682</f>
        <v>711</v>
      </c>
      <c r="F682" s="2">
        <f t="shared" ca="1" si="20"/>
        <v>2.7344091697458714</v>
      </c>
      <c r="G682" s="2">
        <f t="shared" ca="1" si="21"/>
        <v>0.19738712559411764</v>
      </c>
    </row>
    <row r="683" spans="1:7" x14ac:dyDescent="0.2">
      <c r="A683">
        <v>682</v>
      </c>
      <c r="B683">
        <f ca="1">_xlfn.BINOM.INV(('Study parameters and results'!$B$3*'Study parameters and results'!$B$6), 'Study parameters and results'!$B$4, RAND())</f>
        <v>50</v>
      </c>
      <c r="C683">
        <f ca="1">_xlfn.BINOM.INV(('Study parameters and results'!$G$17*(1-'Study parameters and results'!$B$6)),'Study parameters and results'!$B$5,RAND())</f>
        <v>70</v>
      </c>
      <c r="D683">
        <f ca="1">('Study parameters and results'!$B$3*'Study parameters and results'!$B$6)-B683</f>
        <v>150</v>
      </c>
      <c r="E683">
        <f ca="1">('Study parameters and results'!$B$3*(1-'Study parameters and results'!$B$6))-C683</f>
        <v>730</v>
      </c>
      <c r="F683" s="2">
        <f t="shared" ca="1" si="20"/>
        <v>3.4761904761904763</v>
      </c>
      <c r="G683" s="2">
        <f t="shared" ca="1" si="21"/>
        <v>0.20572370783669924</v>
      </c>
    </row>
    <row r="684" spans="1:7" x14ac:dyDescent="0.2">
      <c r="A684">
        <v>683</v>
      </c>
      <c r="B684">
        <f ca="1">_xlfn.BINOM.INV(('Study parameters and results'!$B$3*'Study parameters and results'!$B$6), 'Study parameters and results'!$B$4, RAND())</f>
        <v>55</v>
      </c>
      <c r="C684">
        <f ca="1">_xlfn.BINOM.INV(('Study parameters and results'!$G$17*(1-'Study parameters and results'!$B$6)),'Study parameters and results'!$B$5,RAND())</f>
        <v>80</v>
      </c>
      <c r="D684">
        <f ca="1">('Study parameters and results'!$B$3*'Study parameters and results'!$B$6)-B684</f>
        <v>145</v>
      </c>
      <c r="E684">
        <f ca="1">('Study parameters and results'!$B$3*(1-'Study parameters and results'!$B$6))-C684</f>
        <v>720</v>
      </c>
      <c r="F684" s="2">
        <f t="shared" ca="1" si="20"/>
        <v>3.4137931034482758</v>
      </c>
      <c r="G684" s="2">
        <f t="shared" ca="1" si="21"/>
        <v>0.19740126340741845</v>
      </c>
    </row>
    <row r="685" spans="1:7" x14ac:dyDescent="0.2">
      <c r="A685">
        <v>684</v>
      </c>
      <c r="B685">
        <f ca="1">_xlfn.BINOM.INV(('Study parameters and results'!$B$3*'Study parameters and results'!$B$6), 'Study parameters and results'!$B$4, RAND())</f>
        <v>61</v>
      </c>
      <c r="C685">
        <f ca="1">_xlfn.BINOM.INV(('Study parameters and results'!$G$17*(1-'Study parameters and results'!$B$6)),'Study parameters and results'!$B$5,RAND())</f>
        <v>74</v>
      </c>
      <c r="D685">
        <f ca="1">('Study parameters and results'!$B$3*'Study parameters and results'!$B$6)-B685</f>
        <v>139</v>
      </c>
      <c r="E685">
        <f ca="1">('Study parameters and results'!$B$3*(1-'Study parameters and results'!$B$6))-C685</f>
        <v>726</v>
      </c>
      <c r="F685" s="2">
        <f t="shared" ca="1" si="20"/>
        <v>4.305463737118413</v>
      </c>
      <c r="G685" s="2">
        <f t="shared" ca="1" si="21"/>
        <v>0.19615965744540961</v>
      </c>
    </row>
    <row r="686" spans="1:7" x14ac:dyDescent="0.2">
      <c r="A686">
        <v>685</v>
      </c>
      <c r="B686">
        <f ca="1">_xlfn.BINOM.INV(('Study parameters and results'!$B$3*'Study parameters and results'!$B$6), 'Study parameters and results'!$B$4, RAND())</f>
        <v>62</v>
      </c>
      <c r="C686">
        <f ca="1">_xlfn.BINOM.INV(('Study parameters and results'!$G$17*(1-'Study parameters and results'!$B$6)),'Study parameters and results'!$B$5,RAND())</f>
        <v>84</v>
      </c>
      <c r="D686">
        <f ca="1">('Study parameters and results'!$B$3*'Study parameters and results'!$B$6)-B686</f>
        <v>138</v>
      </c>
      <c r="E686">
        <f ca="1">('Study parameters and results'!$B$3*(1-'Study parameters and results'!$B$6))-C686</f>
        <v>716</v>
      </c>
      <c r="F686" s="2">
        <f t="shared" ca="1" si="20"/>
        <v>3.8295376121463076</v>
      </c>
      <c r="G686" s="2">
        <f t="shared" ca="1" si="21"/>
        <v>0.19151192918226623</v>
      </c>
    </row>
    <row r="687" spans="1:7" x14ac:dyDescent="0.2">
      <c r="A687">
        <v>686</v>
      </c>
      <c r="B687">
        <f ca="1">_xlfn.BINOM.INV(('Study parameters and results'!$B$3*'Study parameters and results'!$B$6), 'Study parameters and results'!$B$4, RAND())</f>
        <v>52</v>
      </c>
      <c r="C687">
        <f ca="1">_xlfn.BINOM.INV(('Study parameters and results'!$G$17*(1-'Study parameters and results'!$B$6)),'Study parameters and results'!$B$5,RAND())</f>
        <v>89</v>
      </c>
      <c r="D687">
        <f ca="1">('Study parameters and results'!$B$3*'Study parameters and results'!$B$6)-B687</f>
        <v>148</v>
      </c>
      <c r="E687">
        <f ca="1">('Study parameters and results'!$B$3*(1-'Study parameters and results'!$B$6))-C687</f>
        <v>711</v>
      </c>
      <c r="F687" s="2">
        <f t="shared" ca="1" si="20"/>
        <v>2.8068630428180992</v>
      </c>
      <c r="G687" s="2">
        <f t="shared" ca="1" si="21"/>
        <v>0.19654503505457954</v>
      </c>
    </row>
    <row r="688" spans="1:7" x14ac:dyDescent="0.2">
      <c r="A688">
        <v>687</v>
      </c>
      <c r="B688">
        <f ca="1">_xlfn.BINOM.INV(('Study parameters and results'!$B$3*'Study parameters and results'!$B$6), 'Study parameters and results'!$B$4, RAND())</f>
        <v>71</v>
      </c>
      <c r="C688">
        <f ca="1">_xlfn.BINOM.INV(('Study parameters and results'!$G$17*(1-'Study parameters and results'!$B$6)),'Study parameters and results'!$B$5,RAND())</f>
        <v>76</v>
      </c>
      <c r="D688">
        <f ca="1">('Study parameters and results'!$B$3*'Study parameters and results'!$B$6)-B688</f>
        <v>129</v>
      </c>
      <c r="E688">
        <f ca="1">('Study parameters and results'!$B$3*(1-'Study parameters and results'!$B$6))-C688</f>
        <v>724</v>
      </c>
      <c r="F688" s="2">
        <f t="shared" ca="1" si="20"/>
        <v>5.2431660546715628</v>
      </c>
      <c r="G688" s="2">
        <f t="shared" ca="1" si="21"/>
        <v>0.19072376682837672</v>
      </c>
    </row>
    <row r="689" spans="1:7" x14ac:dyDescent="0.2">
      <c r="A689">
        <v>688</v>
      </c>
      <c r="B689">
        <f ca="1">_xlfn.BINOM.INV(('Study parameters and results'!$B$3*'Study parameters and results'!$B$6), 'Study parameters and results'!$B$4, RAND())</f>
        <v>56</v>
      </c>
      <c r="C689">
        <f ca="1">_xlfn.BINOM.INV(('Study parameters and results'!$G$17*(1-'Study parameters and results'!$B$6)),'Study parameters and results'!$B$5,RAND())</f>
        <v>71</v>
      </c>
      <c r="D689">
        <f ca="1">('Study parameters and results'!$B$3*'Study parameters and results'!$B$6)-B689</f>
        <v>144</v>
      </c>
      <c r="E689">
        <f ca="1">('Study parameters and results'!$B$3*(1-'Study parameters and results'!$B$6))-C689</f>
        <v>729</v>
      </c>
      <c r="F689" s="2">
        <f t="shared" ca="1" si="20"/>
        <v>3.9929577464788735</v>
      </c>
      <c r="G689" s="2">
        <f t="shared" ca="1" si="21"/>
        <v>0.20064355573086237</v>
      </c>
    </row>
    <row r="690" spans="1:7" x14ac:dyDescent="0.2">
      <c r="A690">
        <v>689</v>
      </c>
      <c r="B690">
        <f ca="1">_xlfn.BINOM.INV(('Study parameters and results'!$B$3*'Study parameters and results'!$B$6), 'Study parameters and results'!$B$4, RAND())</f>
        <v>77</v>
      </c>
      <c r="C690">
        <f ca="1">_xlfn.BINOM.INV(('Study parameters and results'!$G$17*(1-'Study parameters and results'!$B$6)),'Study parameters and results'!$B$5,RAND())</f>
        <v>79</v>
      </c>
      <c r="D690">
        <f ca="1">('Study parameters and results'!$B$3*'Study parameters and results'!$B$6)-B690</f>
        <v>123</v>
      </c>
      <c r="E690">
        <f ca="1">('Study parameters and results'!$B$3*(1-'Study parameters and results'!$B$6))-C690</f>
        <v>721</v>
      </c>
      <c r="F690" s="2">
        <f t="shared" ca="1" si="20"/>
        <v>5.7133889060409588</v>
      </c>
      <c r="G690" s="2">
        <f t="shared" ca="1" si="21"/>
        <v>0.1875160918106453</v>
      </c>
    </row>
    <row r="691" spans="1:7" x14ac:dyDescent="0.2">
      <c r="A691">
        <v>690</v>
      </c>
      <c r="B691">
        <f ca="1">_xlfn.BINOM.INV(('Study parameters and results'!$B$3*'Study parameters and results'!$B$6), 'Study parameters and results'!$B$4, RAND())</f>
        <v>64</v>
      </c>
      <c r="C691">
        <f ca="1">_xlfn.BINOM.INV(('Study parameters and results'!$G$17*(1-'Study parameters and results'!$B$6)),'Study parameters and results'!$B$5,RAND())</f>
        <v>80</v>
      </c>
      <c r="D691">
        <f ca="1">('Study parameters and results'!$B$3*'Study parameters and results'!$B$6)-B691</f>
        <v>136</v>
      </c>
      <c r="E691">
        <f ca="1">('Study parameters and results'!$B$3*(1-'Study parameters and results'!$B$6))-C691</f>
        <v>720</v>
      </c>
      <c r="F691" s="2">
        <f t="shared" ca="1" si="20"/>
        <v>4.2352941176470589</v>
      </c>
      <c r="G691" s="2">
        <f t="shared" ca="1" si="21"/>
        <v>0.19200736982043026</v>
      </c>
    </row>
    <row r="692" spans="1:7" x14ac:dyDescent="0.2">
      <c r="A692">
        <v>691</v>
      </c>
      <c r="B692">
        <f ca="1">_xlfn.BINOM.INV(('Study parameters and results'!$B$3*'Study parameters and results'!$B$6), 'Study parameters and results'!$B$4, RAND())</f>
        <v>71</v>
      </c>
      <c r="C692">
        <f ca="1">_xlfn.BINOM.INV(('Study parameters and results'!$G$17*(1-'Study parameters and results'!$B$6)),'Study parameters and results'!$B$5,RAND())</f>
        <v>79</v>
      </c>
      <c r="D692">
        <f ca="1">('Study parameters and results'!$B$3*'Study parameters and results'!$B$6)-B692</f>
        <v>129</v>
      </c>
      <c r="E692">
        <f ca="1">('Study parameters and results'!$B$3*(1-'Study parameters and results'!$B$6))-C692</f>
        <v>721</v>
      </c>
      <c r="F692" s="2">
        <f t="shared" ca="1" si="20"/>
        <v>5.0231576881562159</v>
      </c>
      <c r="G692" s="2">
        <f t="shared" ca="1" si="21"/>
        <v>0.18942448476071411</v>
      </c>
    </row>
    <row r="693" spans="1:7" x14ac:dyDescent="0.2">
      <c r="A693">
        <v>692</v>
      </c>
      <c r="B693">
        <f ca="1">_xlfn.BINOM.INV(('Study parameters and results'!$B$3*'Study parameters and results'!$B$6), 'Study parameters and results'!$B$4, RAND())</f>
        <v>62</v>
      </c>
      <c r="C693">
        <f ca="1">_xlfn.BINOM.INV(('Study parameters and results'!$G$17*(1-'Study parameters and results'!$B$6)),'Study parameters and results'!$B$5,RAND())</f>
        <v>89</v>
      </c>
      <c r="D693">
        <f ca="1">('Study parameters and results'!$B$3*'Study parameters and results'!$B$6)-B693</f>
        <v>138</v>
      </c>
      <c r="E693">
        <f ca="1">('Study parameters and results'!$B$3*(1-'Study parameters and results'!$B$6))-C693</f>
        <v>711</v>
      </c>
      <c r="F693" s="2">
        <f t="shared" ca="1" si="20"/>
        <v>3.5891548607718611</v>
      </c>
      <c r="G693" s="2">
        <f t="shared" ca="1" si="21"/>
        <v>0.18978365020922808</v>
      </c>
    </row>
    <row r="694" spans="1:7" x14ac:dyDescent="0.2">
      <c r="A694">
        <v>693</v>
      </c>
      <c r="B694">
        <f ca="1">_xlfn.BINOM.INV(('Study parameters and results'!$B$3*'Study parameters and results'!$B$6), 'Study parameters and results'!$B$4, RAND())</f>
        <v>49</v>
      </c>
      <c r="C694">
        <f ca="1">_xlfn.BINOM.INV(('Study parameters and results'!$G$17*(1-'Study parameters and results'!$B$6)),'Study parameters and results'!$B$5,RAND())</f>
        <v>74</v>
      </c>
      <c r="D694">
        <f ca="1">('Study parameters and results'!$B$3*'Study parameters and results'!$B$6)-B694</f>
        <v>151</v>
      </c>
      <c r="E694">
        <f ca="1">('Study parameters and results'!$B$3*(1-'Study parameters and results'!$B$6))-C694</f>
        <v>726</v>
      </c>
      <c r="F694" s="2">
        <f t="shared" ca="1" si="20"/>
        <v>3.1836405942366204</v>
      </c>
      <c r="G694" s="2">
        <f t="shared" ca="1" si="21"/>
        <v>0.20474765884725174</v>
      </c>
    </row>
    <row r="695" spans="1:7" x14ac:dyDescent="0.2">
      <c r="A695">
        <v>694</v>
      </c>
      <c r="B695">
        <f ca="1">_xlfn.BINOM.INV(('Study parameters and results'!$B$3*'Study parameters and results'!$B$6), 'Study parameters and results'!$B$4, RAND())</f>
        <v>59</v>
      </c>
      <c r="C695">
        <f ca="1">_xlfn.BINOM.INV(('Study parameters and results'!$G$17*(1-'Study parameters and results'!$B$6)),'Study parameters and results'!$B$5,RAND())</f>
        <v>85</v>
      </c>
      <c r="D695">
        <f ca="1">('Study parameters and results'!$B$3*'Study parameters and results'!$B$6)-B695</f>
        <v>141</v>
      </c>
      <c r="E695">
        <f ca="1">('Study parameters and results'!$B$3*(1-'Study parameters and results'!$B$6))-C695</f>
        <v>715</v>
      </c>
      <c r="F695" s="2">
        <f t="shared" ca="1" si="20"/>
        <v>3.519816437213183</v>
      </c>
      <c r="G695" s="2">
        <f t="shared" ca="1" si="21"/>
        <v>0.19288509119392175</v>
      </c>
    </row>
    <row r="696" spans="1:7" x14ac:dyDescent="0.2">
      <c r="A696">
        <v>695</v>
      </c>
      <c r="B696">
        <f ca="1">_xlfn.BINOM.INV(('Study parameters and results'!$B$3*'Study parameters and results'!$B$6), 'Study parameters and results'!$B$4, RAND())</f>
        <v>53</v>
      </c>
      <c r="C696">
        <f ca="1">_xlfn.BINOM.INV(('Study parameters and results'!$G$17*(1-'Study parameters and results'!$B$6)),'Study parameters and results'!$B$5,RAND())</f>
        <v>69</v>
      </c>
      <c r="D696">
        <f ca="1">('Study parameters and results'!$B$3*'Study parameters and results'!$B$6)-B696</f>
        <v>147</v>
      </c>
      <c r="E696">
        <f ca="1">('Study parameters and results'!$B$3*(1-'Study parameters and results'!$B$6))-C696</f>
        <v>731</v>
      </c>
      <c r="F696" s="2">
        <f t="shared" ca="1" si="20"/>
        <v>3.8196785960761117</v>
      </c>
      <c r="G696" s="2">
        <f t="shared" ca="1" si="21"/>
        <v>0.20379251285563268</v>
      </c>
    </row>
    <row r="697" spans="1:7" x14ac:dyDescent="0.2">
      <c r="A697">
        <v>696</v>
      </c>
      <c r="B697">
        <f ca="1">_xlfn.BINOM.INV(('Study parameters and results'!$B$3*'Study parameters and results'!$B$6), 'Study parameters and results'!$B$4, RAND())</f>
        <v>64</v>
      </c>
      <c r="C697">
        <f ca="1">_xlfn.BINOM.INV(('Study parameters and results'!$G$17*(1-'Study parameters and results'!$B$6)),'Study parameters and results'!$B$5,RAND())</f>
        <v>79</v>
      </c>
      <c r="D697">
        <f ca="1">('Study parameters and results'!$B$3*'Study parameters and results'!$B$6)-B697</f>
        <v>136</v>
      </c>
      <c r="E697">
        <f ca="1">('Study parameters and results'!$B$3*(1-'Study parameters and results'!$B$6))-C697</f>
        <v>721</v>
      </c>
      <c r="F697" s="2">
        <f t="shared" ca="1" si="20"/>
        <v>4.2948622486969468</v>
      </c>
      <c r="G697" s="2">
        <f t="shared" ca="1" si="21"/>
        <v>0.19241395889223564</v>
      </c>
    </row>
    <row r="698" spans="1:7" x14ac:dyDescent="0.2">
      <c r="A698">
        <v>697</v>
      </c>
      <c r="B698">
        <f ca="1">_xlfn.BINOM.INV(('Study parameters and results'!$B$3*'Study parameters and results'!$B$6), 'Study parameters and results'!$B$4, RAND())</f>
        <v>65</v>
      </c>
      <c r="C698">
        <f ca="1">_xlfn.BINOM.INV(('Study parameters and results'!$G$17*(1-'Study parameters and results'!$B$6)),'Study parameters and results'!$B$5,RAND())</f>
        <v>68</v>
      </c>
      <c r="D698">
        <f ca="1">('Study parameters and results'!$B$3*'Study parameters and results'!$B$6)-B698</f>
        <v>135</v>
      </c>
      <c r="E698">
        <f ca="1">('Study parameters and results'!$B$3*(1-'Study parameters and results'!$B$6))-C698</f>
        <v>732</v>
      </c>
      <c r="F698" s="2">
        <f t="shared" ca="1" si="20"/>
        <v>5.1830065359477118</v>
      </c>
      <c r="G698" s="2">
        <f t="shared" ca="1" si="21"/>
        <v>0.19713960881452314</v>
      </c>
    </row>
    <row r="699" spans="1:7" x14ac:dyDescent="0.2">
      <c r="A699">
        <v>698</v>
      </c>
      <c r="B699">
        <f ca="1">_xlfn.BINOM.INV(('Study parameters and results'!$B$3*'Study parameters and results'!$B$6), 'Study parameters and results'!$B$4, RAND())</f>
        <v>54</v>
      </c>
      <c r="C699">
        <f ca="1">_xlfn.BINOM.INV(('Study parameters and results'!$G$17*(1-'Study parameters and results'!$B$6)),'Study parameters and results'!$B$5,RAND())</f>
        <v>77</v>
      </c>
      <c r="D699">
        <f ca="1">('Study parameters and results'!$B$3*'Study parameters and results'!$B$6)-B699</f>
        <v>146</v>
      </c>
      <c r="E699">
        <f ca="1">('Study parameters and results'!$B$3*(1-'Study parameters and results'!$B$6))-C699</f>
        <v>723</v>
      </c>
      <c r="F699" s="2">
        <f t="shared" ca="1" si="20"/>
        <v>3.4728695961572673</v>
      </c>
      <c r="G699" s="2">
        <f t="shared" ca="1" si="21"/>
        <v>0.19934385477982092</v>
      </c>
    </row>
    <row r="700" spans="1:7" x14ac:dyDescent="0.2">
      <c r="A700">
        <v>699</v>
      </c>
      <c r="B700">
        <f ca="1">_xlfn.BINOM.INV(('Study parameters and results'!$B$3*'Study parameters and results'!$B$6), 'Study parameters and results'!$B$4, RAND())</f>
        <v>65</v>
      </c>
      <c r="C700">
        <f ca="1">_xlfn.BINOM.INV(('Study parameters and results'!$G$17*(1-'Study parameters and results'!$B$6)),'Study parameters and results'!$B$5,RAND())</f>
        <v>72</v>
      </c>
      <c r="D700">
        <f ca="1">('Study parameters and results'!$B$3*'Study parameters and results'!$B$6)-B700</f>
        <v>135</v>
      </c>
      <c r="E700">
        <f ca="1">('Study parameters and results'!$B$3*(1-'Study parameters and results'!$B$6))-C700</f>
        <v>728</v>
      </c>
      <c r="F700" s="2">
        <f t="shared" ca="1" si="20"/>
        <v>4.8683127572016458</v>
      </c>
      <c r="G700" s="2">
        <f t="shared" ca="1" si="21"/>
        <v>0.19507572389853653</v>
      </c>
    </row>
    <row r="701" spans="1:7" x14ac:dyDescent="0.2">
      <c r="A701">
        <v>700</v>
      </c>
      <c r="B701">
        <f ca="1">_xlfn.BINOM.INV(('Study parameters and results'!$B$3*'Study parameters and results'!$B$6), 'Study parameters and results'!$B$4, RAND())</f>
        <v>69</v>
      </c>
      <c r="C701">
        <f ca="1">_xlfn.BINOM.INV(('Study parameters and results'!$G$17*(1-'Study parameters and results'!$B$6)),'Study parameters and results'!$B$5,RAND())</f>
        <v>85</v>
      </c>
      <c r="D701">
        <f ca="1">('Study parameters and results'!$B$3*'Study parameters and results'!$B$6)-B701</f>
        <v>131</v>
      </c>
      <c r="E701">
        <f ca="1">('Study parameters and results'!$B$3*(1-'Study parameters and results'!$B$6))-C701</f>
        <v>715</v>
      </c>
      <c r="F701" s="2">
        <f t="shared" ca="1" si="20"/>
        <v>4.4306241580601702</v>
      </c>
      <c r="G701" s="2">
        <f t="shared" ca="1" si="21"/>
        <v>0.18785539302985765</v>
      </c>
    </row>
    <row r="702" spans="1:7" x14ac:dyDescent="0.2">
      <c r="A702">
        <v>701</v>
      </c>
      <c r="B702">
        <f ca="1">_xlfn.BINOM.INV(('Study parameters and results'!$B$3*'Study parameters and results'!$B$6), 'Study parameters and results'!$B$4, RAND())</f>
        <v>61</v>
      </c>
      <c r="C702">
        <f ca="1">_xlfn.BINOM.INV(('Study parameters and results'!$G$17*(1-'Study parameters and results'!$B$6)),'Study parameters and results'!$B$5,RAND())</f>
        <v>75</v>
      </c>
      <c r="D702">
        <f ca="1">('Study parameters and results'!$B$3*'Study parameters and results'!$B$6)-B702</f>
        <v>139</v>
      </c>
      <c r="E702">
        <f ca="1">('Study parameters and results'!$B$3*(1-'Study parameters and results'!$B$6))-C702</f>
        <v>725</v>
      </c>
      <c r="F702" s="2">
        <f t="shared" ca="1" si="20"/>
        <v>4.2422062350119907</v>
      </c>
      <c r="G702" s="2">
        <f t="shared" ca="1" si="21"/>
        <v>0.19570470332985943</v>
      </c>
    </row>
    <row r="703" spans="1:7" x14ac:dyDescent="0.2">
      <c r="A703">
        <v>702</v>
      </c>
      <c r="B703">
        <f ca="1">_xlfn.BINOM.INV(('Study parameters and results'!$B$3*'Study parameters and results'!$B$6), 'Study parameters and results'!$B$4, RAND())</f>
        <v>56</v>
      </c>
      <c r="C703">
        <f ca="1">_xlfn.BINOM.INV(('Study parameters and results'!$G$17*(1-'Study parameters and results'!$B$6)),'Study parameters and results'!$B$5,RAND())</f>
        <v>94</v>
      </c>
      <c r="D703">
        <f ca="1">('Study parameters and results'!$B$3*'Study parameters and results'!$B$6)-B703</f>
        <v>144</v>
      </c>
      <c r="E703">
        <f ca="1">('Study parameters and results'!$B$3*(1-'Study parameters and results'!$B$6))-C703</f>
        <v>706</v>
      </c>
      <c r="F703" s="2">
        <f t="shared" ca="1" si="20"/>
        <v>2.9208037825059106</v>
      </c>
      <c r="G703" s="2">
        <f t="shared" ca="1" si="21"/>
        <v>0.19197998793840093</v>
      </c>
    </row>
    <row r="704" spans="1:7" x14ac:dyDescent="0.2">
      <c r="A704">
        <v>703</v>
      </c>
      <c r="B704">
        <f ca="1">_xlfn.BINOM.INV(('Study parameters and results'!$B$3*'Study parameters and results'!$B$6), 'Study parameters and results'!$B$4, RAND())</f>
        <v>52</v>
      </c>
      <c r="C704">
        <f ca="1">_xlfn.BINOM.INV(('Study parameters and results'!$G$17*(1-'Study parameters and results'!$B$6)),'Study parameters and results'!$B$5,RAND())</f>
        <v>78</v>
      </c>
      <c r="D704">
        <f ca="1">('Study parameters and results'!$B$3*'Study parameters and results'!$B$6)-B704</f>
        <v>148</v>
      </c>
      <c r="E704">
        <f ca="1">('Study parameters and results'!$B$3*(1-'Study parameters and results'!$B$6))-C704</f>
        <v>722</v>
      </c>
      <c r="F704" s="2">
        <f t="shared" ca="1" si="20"/>
        <v>3.2522522522522528</v>
      </c>
      <c r="G704" s="2">
        <f t="shared" ca="1" si="21"/>
        <v>0.20048211979946079</v>
      </c>
    </row>
    <row r="705" spans="1:7" x14ac:dyDescent="0.2">
      <c r="A705">
        <v>704</v>
      </c>
      <c r="B705">
        <f ca="1">_xlfn.BINOM.INV(('Study parameters and results'!$B$3*'Study parameters and results'!$B$6), 'Study parameters and results'!$B$4, RAND())</f>
        <v>55</v>
      </c>
      <c r="C705">
        <f ca="1">_xlfn.BINOM.INV(('Study parameters and results'!$G$17*(1-'Study parameters and results'!$B$6)),'Study parameters and results'!$B$5,RAND())</f>
        <v>91</v>
      </c>
      <c r="D705">
        <f ca="1">('Study parameters and results'!$B$3*'Study parameters and results'!$B$6)-B705</f>
        <v>145</v>
      </c>
      <c r="E705">
        <f ca="1">('Study parameters and results'!$B$3*(1-'Study parameters and results'!$B$6))-C705</f>
        <v>709</v>
      </c>
      <c r="F705" s="2">
        <f t="shared" ca="1" si="20"/>
        <v>2.9552860932171279</v>
      </c>
      <c r="G705" s="2">
        <f t="shared" ca="1" si="21"/>
        <v>0.19359188549758516</v>
      </c>
    </row>
    <row r="706" spans="1:7" x14ac:dyDescent="0.2">
      <c r="A706">
        <v>705</v>
      </c>
      <c r="B706">
        <f ca="1">_xlfn.BINOM.INV(('Study parameters and results'!$B$3*'Study parameters and results'!$B$6), 'Study parameters and results'!$B$4, RAND())</f>
        <v>57</v>
      </c>
      <c r="C706">
        <f ca="1">_xlfn.BINOM.INV(('Study parameters and results'!$G$17*(1-'Study parameters and results'!$B$6)),'Study parameters and results'!$B$5,RAND())</f>
        <v>68</v>
      </c>
      <c r="D706">
        <f ca="1">('Study parameters and results'!$B$3*'Study parameters and results'!$B$6)-B706</f>
        <v>143</v>
      </c>
      <c r="E706">
        <f ca="1">('Study parameters and results'!$B$3*(1-'Study parameters and results'!$B$6))-C706</f>
        <v>732</v>
      </c>
      <c r="F706" s="2">
        <f t="shared" ref="F706:F769" ca="1" si="22">(B706/D706)/(C706/E706)</f>
        <v>4.2908268202385846</v>
      </c>
      <c r="G706" s="2">
        <f t="shared" ref="G706:G769" ca="1" si="23">SQRT(1/B706+1/C706+1/D706+1/E706)</f>
        <v>0.20151642417840343</v>
      </c>
    </row>
    <row r="707" spans="1:7" x14ac:dyDescent="0.2">
      <c r="A707">
        <v>706</v>
      </c>
      <c r="B707">
        <f ca="1">_xlfn.BINOM.INV(('Study parameters and results'!$B$3*'Study parameters and results'!$B$6), 'Study parameters and results'!$B$4, RAND())</f>
        <v>62</v>
      </c>
      <c r="C707">
        <f ca="1">_xlfn.BINOM.INV(('Study parameters and results'!$G$17*(1-'Study parameters and results'!$B$6)),'Study parameters and results'!$B$5,RAND())</f>
        <v>67</v>
      </c>
      <c r="D707">
        <f ca="1">('Study parameters and results'!$B$3*'Study parameters and results'!$B$6)-B707</f>
        <v>138</v>
      </c>
      <c r="E707">
        <f ca="1">('Study parameters and results'!$B$3*(1-'Study parameters and results'!$B$6))-C707</f>
        <v>733</v>
      </c>
      <c r="F707" s="2">
        <f t="shared" ca="1" si="22"/>
        <v>4.9152065758165691</v>
      </c>
      <c r="G707" s="2">
        <f t="shared" ca="1" si="23"/>
        <v>0.19916083622089298</v>
      </c>
    </row>
    <row r="708" spans="1:7" x14ac:dyDescent="0.2">
      <c r="A708">
        <v>707</v>
      </c>
      <c r="B708">
        <f ca="1">_xlfn.BINOM.INV(('Study parameters and results'!$B$3*'Study parameters and results'!$B$6), 'Study parameters and results'!$B$4, RAND())</f>
        <v>63</v>
      </c>
      <c r="C708">
        <f ca="1">_xlfn.BINOM.INV(('Study parameters and results'!$G$17*(1-'Study parameters and results'!$B$6)),'Study parameters and results'!$B$5,RAND())</f>
        <v>90</v>
      </c>
      <c r="D708">
        <f ca="1">('Study parameters and results'!$B$3*'Study parameters and results'!$B$6)-B708</f>
        <v>137</v>
      </c>
      <c r="E708">
        <f ca="1">('Study parameters and results'!$B$3*(1-'Study parameters and results'!$B$6))-C708</f>
        <v>710</v>
      </c>
      <c r="F708" s="2">
        <f t="shared" ca="1" si="22"/>
        <v>3.6277372262773722</v>
      </c>
      <c r="G708" s="2">
        <f t="shared" ca="1" si="23"/>
        <v>0.18892286193403124</v>
      </c>
    </row>
    <row r="709" spans="1:7" x14ac:dyDescent="0.2">
      <c r="A709">
        <v>708</v>
      </c>
      <c r="B709">
        <f ca="1">_xlfn.BINOM.INV(('Study parameters and results'!$B$3*'Study parameters and results'!$B$6), 'Study parameters and results'!$B$4, RAND())</f>
        <v>65</v>
      </c>
      <c r="C709">
        <f ca="1">_xlfn.BINOM.INV(('Study parameters and results'!$G$17*(1-'Study parameters and results'!$B$6)),'Study parameters and results'!$B$5,RAND())</f>
        <v>75</v>
      </c>
      <c r="D709">
        <f ca="1">('Study parameters and results'!$B$3*'Study parameters and results'!$B$6)-B709</f>
        <v>135</v>
      </c>
      <c r="E709">
        <f ca="1">('Study parameters and results'!$B$3*(1-'Study parameters and results'!$B$6))-C709</f>
        <v>725</v>
      </c>
      <c r="F709" s="2">
        <f t="shared" ca="1" si="22"/>
        <v>4.6543209876543212</v>
      </c>
      <c r="G709" s="2">
        <f t="shared" ca="1" si="23"/>
        <v>0.19366121570976391</v>
      </c>
    </row>
    <row r="710" spans="1:7" x14ac:dyDescent="0.2">
      <c r="A710">
        <v>709</v>
      </c>
      <c r="B710">
        <f ca="1">_xlfn.BINOM.INV(('Study parameters and results'!$B$3*'Study parameters and results'!$B$6), 'Study parameters and results'!$B$4, RAND())</f>
        <v>61</v>
      </c>
      <c r="C710">
        <f ca="1">_xlfn.BINOM.INV(('Study parameters and results'!$G$17*(1-'Study parameters and results'!$B$6)),'Study parameters and results'!$B$5,RAND())</f>
        <v>82</v>
      </c>
      <c r="D710">
        <f ca="1">('Study parameters and results'!$B$3*'Study parameters and results'!$B$6)-B710</f>
        <v>139</v>
      </c>
      <c r="E710">
        <f ca="1">('Study parameters and results'!$B$3*(1-'Study parameters and results'!$B$6))-C710</f>
        <v>718</v>
      </c>
      <c r="F710" s="2">
        <f t="shared" ca="1" si="22"/>
        <v>3.8426039656080015</v>
      </c>
      <c r="G710" s="2">
        <f t="shared" ca="1" si="23"/>
        <v>0.19280966479576175</v>
      </c>
    </row>
    <row r="711" spans="1:7" x14ac:dyDescent="0.2">
      <c r="A711">
        <v>710</v>
      </c>
      <c r="B711">
        <f ca="1">_xlfn.BINOM.INV(('Study parameters and results'!$B$3*'Study parameters and results'!$B$6), 'Study parameters and results'!$B$4, RAND())</f>
        <v>57</v>
      </c>
      <c r="C711">
        <f ca="1">_xlfn.BINOM.INV(('Study parameters and results'!$G$17*(1-'Study parameters and results'!$B$6)),'Study parameters and results'!$B$5,RAND())</f>
        <v>79</v>
      </c>
      <c r="D711">
        <f ca="1">('Study parameters and results'!$B$3*'Study parameters and results'!$B$6)-B711</f>
        <v>143</v>
      </c>
      <c r="E711">
        <f ca="1">('Study parameters and results'!$B$3*(1-'Study parameters and results'!$B$6))-C711</f>
        <v>721</v>
      </c>
      <c r="F711" s="2">
        <f t="shared" ca="1" si="22"/>
        <v>3.6378684606532703</v>
      </c>
      <c r="G711" s="2">
        <f t="shared" ca="1" si="23"/>
        <v>0.19642315811085553</v>
      </c>
    </row>
    <row r="712" spans="1:7" x14ac:dyDescent="0.2">
      <c r="A712">
        <v>711</v>
      </c>
      <c r="B712">
        <f ca="1">_xlfn.BINOM.INV(('Study parameters and results'!$B$3*'Study parameters and results'!$B$6), 'Study parameters and results'!$B$4, RAND())</f>
        <v>58</v>
      </c>
      <c r="C712">
        <f ca="1">_xlfn.BINOM.INV(('Study parameters and results'!$G$17*(1-'Study parameters and results'!$B$6)),'Study parameters and results'!$B$5,RAND())</f>
        <v>90</v>
      </c>
      <c r="D712">
        <f ca="1">('Study parameters and results'!$B$3*'Study parameters and results'!$B$6)-B712</f>
        <v>142</v>
      </c>
      <c r="E712">
        <f ca="1">('Study parameters and results'!$B$3*(1-'Study parameters and results'!$B$6))-C712</f>
        <v>710</v>
      </c>
      <c r="F712" s="2">
        <f t="shared" ca="1" si="22"/>
        <v>3.2222222222222223</v>
      </c>
      <c r="G712" s="2">
        <f t="shared" ca="1" si="23"/>
        <v>0.19184158737564713</v>
      </c>
    </row>
    <row r="713" spans="1:7" x14ac:dyDescent="0.2">
      <c r="A713">
        <v>712</v>
      </c>
      <c r="B713">
        <f ca="1">_xlfn.BINOM.INV(('Study parameters and results'!$B$3*'Study parameters and results'!$B$6), 'Study parameters and results'!$B$4, RAND())</f>
        <v>62</v>
      </c>
      <c r="C713">
        <f ca="1">_xlfn.BINOM.INV(('Study parameters and results'!$G$17*(1-'Study parameters and results'!$B$6)),'Study parameters and results'!$B$5,RAND())</f>
        <v>65</v>
      </c>
      <c r="D713">
        <f ca="1">('Study parameters and results'!$B$3*'Study parameters and results'!$B$6)-B713</f>
        <v>138</v>
      </c>
      <c r="E713">
        <f ca="1">('Study parameters and results'!$B$3*(1-'Study parameters and results'!$B$6))-C713</f>
        <v>735</v>
      </c>
      <c r="F713" s="2">
        <f t="shared" ca="1" si="22"/>
        <v>5.080267558528428</v>
      </c>
      <c r="G713" s="2">
        <f t="shared" ca="1" si="23"/>
        <v>0.20030119488400755</v>
      </c>
    </row>
    <row r="714" spans="1:7" x14ac:dyDescent="0.2">
      <c r="A714">
        <v>713</v>
      </c>
      <c r="B714">
        <f ca="1">_xlfn.BINOM.INV(('Study parameters and results'!$B$3*'Study parameters and results'!$B$6), 'Study parameters and results'!$B$4, RAND())</f>
        <v>62</v>
      </c>
      <c r="C714">
        <f ca="1">_xlfn.BINOM.INV(('Study parameters and results'!$G$17*(1-'Study parameters and results'!$B$6)),'Study parameters and results'!$B$5,RAND())</f>
        <v>74</v>
      </c>
      <c r="D714">
        <f ca="1">('Study parameters and results'!$B$3*'Study parameters and results'!$B$6)-B714</f>
        <v>138</v>
      </c>
      <c r="E714">
        <f ca="1">('Study parameters and results'!$B$3*(1-'Study parameters and results'!$B$6))-C714</f>
        <v>726</v>
      </c>
      <c r="F714" s="2">
        <f t="shared" ca="1" si="22"/>
        <v>4.4077555816686251</v>
      </c>
      <c r="G714" s="2">
        <f t="shared" ca="1" si="23"/>
        <v>0.19561782396165178</v>
      </c>
    </row>
    <row r="715" spans="1:7" x14ac:dyDescent="0.2">
      <c r="A715">
        <v>714</v>
      </c>
      <c r="B715">
        <f ca="1">_xlfn.BINOM.INV(('Study parameters and results'!$B$3*'Study parameters and results'!$B$6), 'Study parameters and results'!$B$4, RAND())</f>
        <v>70</v>
      </c>
      <c r="C715">
        <f ca="1">_xlfn.BINOM.INV(('Study parameters and results'!$G$17*(1-'Study parameters and results'!$B$6)),'Study parameters and results'!$B$5,RAND())</f>
        <v>77</v>
      </c>
      <c r="D715">
        <f ca="1">('Study parameters and results'!$B$3*'Study parameters and results'!$B$6)-B715</f>
        <v>130</v>
      </c>
      <c r="E715">
        <f ca="1">('Study parameters and results'!$B$3*(1-'Study parameters and results'!$B$6))-C715</f>
        <v>723</v>
      </c>
      <c r="F715" s="2">
        <f t="shared" ca="1" si="22"/>
        <v>5.0559440559440558</v>
      </c>
      <c r="G715" s="2">
        <f t="shared" ca="1" si="23"/>
        <v>0.19065193633815691</v>
      </c>
    </row>
    <row r="716" spans="1:7" x14ac:dyDescent="0.2">
      <c r="A716">
        <v>715</v>
      </c>
      <c r="B716">
        <f ca="1">_xlfn.BINOM.INV(('Study parameters and results'!$B$3*'Study parameters and results'!$B$6), 'Study parameters and results'!$B$4, RAND())</f>
        <v>50</v>
      </c>
      <c r="C716">
        <f ca="1">_xlfn.BINOM.INV(('Study parameters and results'!$G$17*(1-'Study parameters and results'!$B$6)),'Study parameters and results'!$B$5,RAND())</f>
        <v>80</v>
      </c>
      <c r="D716">
        <f ca="1">('Study parameters and results'!$B$3*'Study parameters and results'!$B$6)-B716</f>
        <v>150</v>
      </c>
      <c r="E716">
        <f ca="1">('Study parameters and results'!$B$3*(1-'Study parameters and results'!$B$6))-C716</f>
        <v>720</v>
      </c>
      <c r="F716" s="2">
        <f t="shared" ca="1" si="22"/>
        <v>3</v>
      </c>
      <c r="G716" s="2">
        <f t="shared" ca="1" si="23"/>
        <v>0.20138409955990955</v>
      </c>
    </row>
    <row r="717" spans="1:7" x14ac:dyDescent="0.2">
      <c r="A717">
        <v>716</v>
      </c>
      <c r="B717">
        <f ca="1">_xlfn.BINOM.INV(('Study parameters and results'!$B$3*'Study parameters and results'!$B$6), 'Study parameters and results'!$B$4, RAND())</f>
        <v>59</v>
      </c>
      <c r="C717">
        <f ca="1">_xlfn.BINOM.INV(('Study parameters and results'!$G$17*(1-'Study parameters and results'!$B$6)),'Study parameters and results'!$B$5,RAND())</f>
        <v>86</v>
      </c>
      <c r="D717">
        <f ca="1">('Study parameters and results'!$B$3*'Study parameters and results'!$B$6)-B717</f>
        <v>141</v>
      </c>
      <c r="E717">
        <f ca="1">('Study parameters and results'!$B$3*(1-'Study parameters and results'!$B$6))-C717</f>
        <v>714</v>
      </c>
      <c r="F717" s="2">
        <f t="shared" ca="1" si="22"/>
        <v>3.474022761009401</v>
      </c>
      <c r="G717" s="2">
        <f t="shared" ca="1" si="23"/>
        <v>0.19253523917653878</v>
      </c>
    </row>
    <row r="718" spans="1:7" x14ac:dyDescent="0.2">
      <c r="A718">
        <v>717</v>
      </c>
      <c r="B718">
        <f ca="1">_xlfn.BINOM.INV(('Study parameters and results'!$B$3*'Study parameters and results'!$B$6), 'Study parameters and results'!$B$4, RAND())</f>
        <v>68</v>
      </c>
      <c r="C718">
        <f ca="1">_xlfn.BINOM.INV(('Study parameters and results'!$G$17*(1-'Study parameters and results'!$B$6)),'Study parameters and results'!$B$5,RAND())</f>
        <v>76</v>
      </c>
      <c r="D718">
        <f ca="1">('Study parameters and results'!$B$3*'Study parameters and results'!$B$6)-B718</f>
        <v>132</v>
      </c>
      <c r="E718">
        <f ca="1">('Study parameters and results'!$B$3*(1-'Study parameters and results'!$B$6))-C718</f>
        <v>724</v>
      </c>
      <c r="F718" s="2">
        <f t="shared" ca="1" si="22"/>
        <v>4.9074960127591707</v>
      </c>
      <c r="G718" s="2">
        <f t="shared" ca="1" si="23"/>
        <v>0.19188733708912142</v>
      </c>
    </row>
    <row r="719" spans="1:7" x14ac:dyDescent="0.2">
      <c r="A719">
        <v>718</v>
      </c>
      <c r="B719">
        <f ca="1">_xlfn.BINOM.INV(('Study parameters and results'!$B$3*'Study parameters and results'!$B$6), 'Study parameters and results'!$B$4, RAND())</f>
        <v>57</v>
      </c>
      <c r="C719">
        <f ca="1">_xlfn.BINOM.INV(('Study parameters and results'!$G$17*(1-'Study parameters and results'!$B$6)),'Study parameters and results'!$B$5,RAND())</f>
        <v>56</v>
      </c>
      <c r="D719">
        <f ca="1">('Study parameters and results'!$B$3*'Study parameters and results'!$B$6)-B719</f>
        <v>143</v>
      </c>
      <c r="E719">
        <f ca="1">('Study parameters and results'!$B$3*(1-'Study parameters and results'!$B$6))-C719</f>
        <v>744</v>
      </c>
      <c r="F719" s="2">
        <f t="shared" ca="1" si="22"/>
        <v>5.2957042957042955</v>
      </c>
      <c r="G719" s="2">
        <f t="shared" ca="1" si="23"/>
        <v>0.20913654754915037</v>
      </c>
    </row>
    <row r="720" spans="1:7" x14ac:dyDescent="0.2">
      <c r="A720">
        <v>719</v>
      </c>
      <c r="B720">
        <f ca="1">_xlfn.BINOM.INV(('Study parameters and results'!$B$3*'Study parameters and results'!$B$6), 'Study parameters and results'!$B$4, RAND())</f>
        <v>58</v>
      </c>
      <c r="C720">
        <f ca="1">_xlfn.BINOM.INV(('Study parameters and results'!$G$17*(1-'Study parameters and results'!$B$6)),'Study parameters and results'!$B$5,RAND())</f>
        <v>79</v>
      </c>
      <c r="D720">
        <f ca="1">('Study parameters and results'!$B$3*'Study parameters and results'!$B$6)-B720</f>
        <v>142</v>
      </c>
      <c r="E720">
        <f ca="1">('Study parameters and results'!$B$3*(1-'Study parameters and results'!$B$6))-C720</f>
        <v>721</v>
      </c>
      <c r="F720" s="2">
        <f t="shared" ca="1" si="22"/>
        <v>3.7277589588161884</v>
      </c>
      <c r="G720" s="2">
        <f t="shared" ca="1" si="23"/>
        <v>0.19577748397500655</v>
      </c>
    </row>
    <row r="721" spans="1:7" x14ac:dyDescent="0.2">
      <c r="A721">
        <v>720</v>
      </c>
      <c r="B721">
        <f ca="1">_xlfn.BINOM.INV(('Study parameters and results'!$B$3*'Study parameters and results'!$B$6), 'Study parameters and results'!$B$4, RAND())</f>
        <v>56</v>
      </c>
      <c r="C721">
        <f ca="1">_xlfn.BINOM.INV(('Study parameters and results'!$G$17*(1-'Study parameters and results'!$B$6)),'Study parameters and results'!$B$5,RAND())</f>
        <v>77</v>
      </c>
      <c r="D721">
        <f ca="1">('Study parameters and results'!$B$3*'Study parameters and results'!$B$6)-B721</f>
        <v>144</v>
      </c>
      <c r="E721">
        <f ca="1">('Study parameters and results'!$B$3*(1-'Study parameters and results'!$B$6))-C721</f>
        <v>723</v>
      </c>
      <c r="F721" s="2">
        <f t="shared" ca="1" si="22"/>
        <v>3.6515151515151518</v>
      </c>
      <c r="G721" s="2">
        <f t="shared" ca="1" si="23"/>
        <v>0.19791848360639275</v>
      </c>
    </row>
    <row r="722" spans="1:7" x14ac:dyDescent="0.2">
      <c r="A722">
        <v>721</v>
      </c>
      <c r="B722">
        <f ca="1">_xlfn.BINOM.INV(('Study parameters and results'!$B$3*'Study parameters and results'!$B$6), 'Study parameters and results'!$B$4, RAND())</f>
        <v>72</v>
      </c>
      <c r="C722">
        <f ca="1">_xlfn.BINOM.INV(('Study parameters and results'!$G$17*(1-'Study parameters and results'!$B$6)),'Study parameters and results'!$B$5,RAND())</f>
        <v>94</v>
      </c>
      <c r="D722">
        <f ca="1">('Study parameters and results'!$B$3*'Study parameters and results'!$B$6)-B722</f>
        <v>128</v>
      </c>
      <c r="E722">
        <f ca="1">('Study parameters and results'!$B$3*(1-'Study parameters and results'!$B$6))-C722</f>
        <v>706</v>
      </c>
      <c r="F722" s="2">
        <f t="shared" ca="1" si="22"/>
        <v>4.2247340425531918</v>
      </c>
      <c r="G722" s="2">
        <f t="shared" ca="1" si="23"/>
        <v>0.18372837928891161</v>
      </c>
    </row>
    <row r="723" spans="1:7" x14ac:dyDescent="0.2">
      <c r="A723">
        <v>722</v>
      </c>
      <c r="B723">
        <f ca="1">_xlfn.BINOM.INV(('Study parameters and results'!$B$3*'Study parameters and results'!$B$6), 'Study parameters and results'!$B$4, RAND())</f>
        <v>53</v>
      </c>
      <c r="C723">
        <f ca="1">_xlfn.BINOM.INV(('Study parameters and results'!$G$17*(1-'Study parameters and results'!$B$6)),'Study parameters and results'!$B$5,RAND())</f>
        <v>79</v>
      </c>
      <c r="D723">
        <f ca="1">('Study parameters and results'!$B$3*'Study parameters and results'!$B$6)-B723</f>
        <v>147</v>
      </c>
      <c r="E723">
        <f ca="1">('Study parameters and results'!$B$3*(1-'Study parameters and results'!$B$6))-C723</f>
        <v>721</v>
      </c>
      <c r="F723" s="2">
        <f t="shared" ca="1" si="22"/>
        <v>3.2905364677516573</v>
      </c>
      <c r="G723" s="2">
        <f t="shared" ca="1" si="23"/>
        <v>0.19928832383471345</v>
      </c>
    </row>
    <row r="724" spans="1:7" x14ac:dyDescent="0.2">
      <c r="A724">
        <v>723</v>
      </c>
      <c r="B724">
        <f ca="1">_xlfn.BINOM.INV(('Study parameters and results'!$B$3*'Study parameters and results'!$B$6), 'Study parameters and results'!$B$4, RAND())</f>
        <v>45</v>
      </c>
      <c r="C724">
        <f ca="1">_xlfn.BINOM.INV(('Study parameters and results'!$G$17*(1-'Study parameters and results'!$B$6)),'Study parameters and results'!$B$5,RAND())</f>
        <v>74</v>
      </c>
      <c r="D724">
        <f ca="1">('Study parameters and results'!$B$3*'Study parameters and results'!$B$6)-B724</f>
        <v>155</v>
      </c>
      <c r="E724">
        <f ca="1">('Study parameters and results'!$B$3*(1-'Study parameters and results'!$B$6))-C724</f>
        <v>726</v>
      </c>
      <c r="F724" s="2">
        <f t="shared" ca="1" si="22"/>
        <v>2.8482999128160418</v>
      </c>
      <c r="G724" s="2">
        <f t="shared" ca="1" si="23"/>
        <v>0.20872172648596291</v>
      </c>
    </row>
    <row r="725" spans="1:7" x14ac:dyDescent="0.2">
      <c r="A725">
        <v>724</v>
      </c>
      <c r="B725">
        <f ca="1">_xlfn.BINOM.INV(('Study parameters and results'!$B$3*'Study parameters and results'!$B$6), 'Study parameters and results'!$B$4, RAND())</f>
        <v>58</v>
      </c>
      <c r="C725">
        <f ca="1">_xlfn.BINOM.INV(('Study parameters and results'!$G$17*(1-'Study parameters and results'!$B$6)),'Study parameters and results'!$B$5,RAND())</f>
        <v>78</v>
      </c>
      <c r="D725">
        <f ca="1">('Study parameters and results'!$B$3*'Study parameters and results'!$B$6)-B725</f>
        <v>142</v>
      </c>
      <c r="E725">
        <f ca="1">('Study parameters and results'!$B$3*(1-'Study parameters and results'!$B$6))-C725</f>
        <v>722</v>
      </c>
      <c r="F725" s="2">
        <f t="shared" ca="1" si="22"/>
        <v>3.7807872878295417</v>
      </c>
      <c r="G725" s="2">
        <f t="shared" ca="1" si="23"/>
        <v>0.19618661321107245</v>
      </c>
    </row>
    <row r="726" spans="1:7" x14ac:dyDescent="0.2">
      <c r="A726">
        <v>725</v>
      </c>
      <c r="B726">
        <f ca="1">_xlfn.BINOM.INV(('Study parameters and results'!$B$3*'Study parameters and results'!$B$6), 'Study parameters and results'!$B$4, RAND())</f>
        <v>58</v>
      </c>
      <c r="C726">
        <f ca="1">_xlfn.BINOM.INV(('Study parameters and results'!$G$17*(1-'Study parameters and results'!$B$6)),'Study parameters and results'!$B$5,RAND())</f>
        <v>87</v>
      </c>
      <c r="D726">
        <f ca="1">('Study parameters and results'!$B$3*'Study parameters and results'!$B$6)-B726</f>
        <v>142</v>
      </c>
      <c r="E726">
        <f ca="1">('Study parameters and results'!$B$3*(1-'Study parameters and results'!$B$6))-C726</f>
        <v>713</v>
      </c>
      <c r="F726" s="2">
        <f t="shared" ca="1" si="22"/>
        <v>3.347417840375587</v>
      </c>
      <c r="G726" s="2">
        <f t="shared" ca="1" si="23"/>
        <v>0.19282222446910607</v>
      </c>
    </row>
    <row r="727" spans="1:7" x14ac:dyDescent="0.2">
      <c r="A727">
        <v>726</v>
      </c>
      <c r="B727">
        <f ca="1">_xlfn.BINOM.INV(('Study parameters and results'!$B$3*'Study parameters and results'!$B$6), 'Study parameters and results'!$B$4, RAND())</f>
        <v>53</v>
      </c>
      <c r="C727">
        <f ca="1">_xlfn.BINOM.INV(('Study parameters and results'!$G$17*(1-'Study parameters and results'!$B$6)),'Study parameters and results'!$B$5,RAND())</f>
        <v>75</v>
      </c>
      <c r="D727">
        <f ca="1">('Study parameters and results'!$B$3*'Study parameters and results'!$B$6)-B727</f>
        <v>147</v>
      </c>
      <c r="E727">
        <f ca="1">('Study parameters and results'!$B$3*(1-'Study parameters and results'!$B$6))-C727</f>
        <v>725</v>
      </c>
      <c r="F727" s="2">
        <f t="shared" ca="1" si="22"/>
        <v>3.4852607709750569</v>
      </c>
      <c r="G727" s="2">
        <f t="shared" ca="1" si="23"/>
        <v>0.20095593869029643</v>
      </c>
    </row>
    <row r="728" spans="1:7" x14ac:dyDescent="0.2">
      <c r="A728">
        <v>727</v>
      </c>
      <c r="B728">
        <f ca="1">_xlfn.BINOM.INV(('Study parameters and results'!$B$3*'Study parameters and results'!$B$6), 'Study parameters and results'!$B$4, RAND())</f>
        <v>66</v>
      </c>
      <c r="C728">
        <f ca="1">_xlfn.BINOM.INV(('Study parameters and results'!$G$17*(1-'Study parameters and results'!$B$6)),'Study parameters and results'!$B$5,RAND())</f>
        <v>76</v>
      </c>
      <c r="D728">
        <f ca="1">('Study parameters and results'!$B$3*'Study parameters and results'!$B$6)-B728</f>
        <v>134</v>
      </c>
      <c r="E728">
        <f ca="1">('Study parameters and results'!$B$3*(1-'Study parameters and results'!$B$6))-C728</f>
        <v>724</v>
      </c>
      <c r="F728" s="2">
        <f t="shared" ca="1" si="22"/>
        <v>4.6920659858601725</v>
      </c>
      <c r="G728" s="2">
        <f t="shared" ca="1" si="23"/>
        <v>0.1927519440242684</v>
      </c>
    </row>
    <row r="729" spans="1:7" x14ac:dyDescent="0.2">
      <c r="A729">
        <v>728</v>
      </c>
      <c r="B729">
        <f ca="1">_xlfn.BINOM.INV(('Study parameters and results'!$B$3*'Study parameters and results'!$B$6), 'Study parameters and results'!$B$4, RAND())</f>
        <v>69</v>
      </c>
      <c r="C729">
        <f ca="1">_xlfn.BINOM.INV(('Study parameters and results'!$G$17*(1-'Study parameters and results'!$B$6)),'Study parameters and results'!$B$5,RAND())</f>
        <v>88</v>
      </c>
      <c r="D729">
        <f ca="1">('Study parameters and results'!$B$3*'Study parameters and results'!$B$6)-B729</f>
        <v>131</v>
      </c>
      <c r="E729">
        <f ca="1">('Study parameters and results'!$B$3*(1-'Study parameters and results'!$B$6))-C729</f>
        <v>712</v>
      </c>
      <c r="F729" s="2">
        <f t="shared" ca="1" si="22"/>
        <v>4.2616238723108957</v>
      </c>
      <c r="G729" s="2">
        <f t="shared" ca="1" si="23"/>
        <v>0.18680062139914519</v>
      </c>
    </row>
    <row r="730" spans="1:7" x14ac:dyDescent="0.2">
      <c r="A730">
        <v>729</v>
      </c>
      <c r="B730">
        <f ca="1">_xlfn.BINOM.INV(('Study parameters and results'!$B$3*'Study parameters and results'!$B$6), 'Study parameters and results'!$B$4, RAND())</f>
        <v>58</v>
      </c>
      <c r="C730">
        <f ca="1">_xlfn.BINOM.INV(('Study parameters and results'!$G$17*(1-'Study parameters and results'!$B$6)),'Study parameters and results'!$B$5,RAND())</f>
        <v>88</v>
      </c>
      <c r="D730">
        <f ca="1">('Study parameters and results'!$B$3*'Study parameters and results'!$B$6)-B730</f>
        <v>142</v>
      </c>
      <c r="E730">
        <f ca="1">('Study parameters and results'!$B$3*(1-'Study parameters and results'!$B$6))-C730</f>
        <v>712</v>
      </c>
      <c r="F730" s="2">
        <f t="shared" ca="1" si="22"/>
        <v>3.304737516005122</v>
      </c>
      <c r="G730" s="2">
        <f t="shared" ca="1" si="23"/>
        <v>0.19248834660085382</v>
      </c>
    </row>
    <row r="731" spans="1:7" x14ac:dyDescent="0.2">
      <c r="A731">
        <v>730</v>
      </c>
      <c r="B731">
        <f ca="1">_xlfn.BINOM.INV(('Study parameters and results'!$B$3*'Study parameters and results'!$B$6), 'Study parameters and results'!$B$4, RAND())</f>
        <v>63</v>
      </c>
      <c r="C731">
        <f ca="1">_xlfn.BINOM.INV(('Study parameters and results'!$G$17*(1-'Study parameters and results'!$B$6)),'Study parameters and results'!$B$5,RAND())</f>
        <v>81</v>
      </c>
      <c r="D731">
        <f ca="1">('Study parameters and results'!$B$3*'Study parameters and results'!$B$6)-B731</f>
        <v>137</v>
      </c>
      <c r="E731">
        <f ca="1">('Study parameters and results'!$B$3*(1-'Study parameters and results'!$B$6))-C731</f>
        <v>719</v>
      </c>
      <c r="F731" s="2">
        <f t="shared" ca="1" si="22"/>
        <v>4.0819140308191404</v>
      </c>
      <c r="G731" s="2">
        <f t="shared" ca="1" si="23"/>
        <v>0.19211659361569705</v>
      </c>
    </row>
    <row r="732" spans="1:7" x14ac:dyDescent="0.2">
      <c r="A732">
        <v>731</v>
      </c>
      <c r="B732">
        <f ca="1">_xlfn.BINOM.INV(('Study parameters and results'!$B$3*'Study parameters and results'!$B$6), 'Study parameters and results'!$B$4, RAND())</f>
        <v>61</v>
      </c>
      <c r="C732">
        <f ca="1">_xlfn.BINOM.INV(('Study parameters and results'!$G$17*(1-'Study parameters and results'!$B$6)),'Study parameters and results'!$B$5,RAND())</f>
        <v>85</v>
      </c>
      <c r="D732">
        <f ca="1">('Study parameters and results'!$B$3*'Study parameters and results'!$B$6)-B732</f>
        <v>139</v>
      </c>
      <c r="E732">
        <f ca="1">('Study parameters and results'!$B$3*(1-'Study parameters and results'!$B$6))-C732</f>
        <v>715</v>
      </c>
      <c r="F732" s="2">
        <f t="shared" ca="1" si="22"/>
        <v>3.6914938637325432</v>
      </c>
      <c r="G732" s="2">
        <f t="shared" ca="1" si="23"/>
        <v>0.19170548898824391</v>
      </c>
    </row>
    <row r="733" spans="1:7" x14ac:dyDescent="0.2">
      <c r="A733">
        <v>732</v>
      </c>
      <c r="B733">
        <f ca="1">_xlfn.BINOM.INV(('Study parameters and results'!$B$3*'Study parameters and results'!$B$6), 'Study parameters and results'!$B$4, RAND())</f>
        <v>58</v>
      </c>
      <c r="C733">
        <f ca="1">_xlfn.BINOM.INV(('Study parameters and results'!$G$17*(1-'Study parameters and results'!$B$6)),'Study parameters and results'!$B$5,RAND())</f>
        <v>80</v>
      </c>
      <c r="D733">
        <f ca="1">('Study parameters and results'!$B$3*'Study parameters and results'!$B$6)-B733</f>
        <v>142</v>
      </c>
      <c r="E733">
        <f ca="1">('Study parameters and results'!$B$3*(1-'Study parameters and results'!$B$6))-C733</f>
        <v>720</v>
      </c>
      <c r="F733" s="2">
        <f t="shared" ca="1" si="22"/>
        <v>3.6760563380281694</v>
      </c>
      <c r="G733" s="2">
        <f t="shared" ca="1" si="23"/>
        <v>0.19537789465638244</v>
      </c>
    </row>
    <row r="734" spans="1:7" x14ac:dyDescent="0.2">
      <c r="A734">
        <v>733</v>
      </c>
      <c r="B734">
        <f ca="1">_xlfn.BINOM.INV(('Study parameters and results'!$B$3*'Study parameters and results'!$B$6), 'Study parameters and results'!$B$4, RAND())</f>
        <v>66</v>
      </c>
      <c r="C734">
        <f ca="1">_xlfn.BINOM.INV(('Study parameters and results'!$G$17*(1-'Study parameters and results'!$B$6)),'Study parameters and results'!$B$5,RAND())</f>
        <v>76</v>
      </c>
      <c r="D734">
        <f ca="1">('Study parameters and results'!$B$3*'Study parameters and results'!$B$6)-B734</f>
        <v>134</v>
      </c>
      <c r="E734">
        <f ca="1">('Study parameters and results'!$B$3*(1-'Study parameters and results'!$B$6))-C734</f>
        <v>724</v>
      </c>
      <c r="F734" s="2">
        <f t="shared" ca="1" si="22"/>
        <v>4.6920659858601725</v>
      </c>
      <c r="G734" s="2">
        <f t="shared" ca="1" si="23"/>
        <v>0.1927519440242684</v>
      </c>
    </row>
    <row r="735" spans="1:7" x14ac:dyDescent="0.2">
      <c r="A735">
        <v>734</v>
      </c>
      <c r="B735">
        <f ca="1">_xlfn.BINOM.INV(('Study parameters and results'!$B$3*'Study parameters and results'!$B$6), 'Study parameters and results'!$B$4, RAND())</f>
        <v>61</v>
      </c>
      <c r="C735">
        <f ca="1">_xlfn.BINOM.INV(('Study parameters and results'!$G$17*(1-'Study parameters and results'!$B$6)),'Study parameters and results'!$B$5,RAND())</f>
        <v>83</v>
      </c>
      <c r="D735">
        <f ca="1">('Study parameters and results'!$B$3*'Study parameters and results'!$B$6)-B735</f>
        <v>139</v>
      </c>
      <c r="E735">
        <f ca="1">('Study parameters and results'!$B$3*(1-'Study parameters and results'!$B$6))-C735</f>
        <v>717</v>
      </c>
      <c r="F735" s="2">
        <f t="shared" ca="1" si="22"/>
        <v>3.7910201958914795</v>
      </c>
      <c r="G735" s="2">
        <f t="shared" ca="1" si="23"/>
        <v>0.1924333134824158</v>
      </c>
    </row>
    <row r="736" spans="1:7" x14ac:dyDescent="0.2">
      <c r="A736">
        <v>735</v>
      </c>
      <c r="B736">
        <f ca="1">_xlfn.BINOM.INV(('Study parameters and results'!$B$3*'Study parameters and results'!$B$6), 'Study parameters and results'!$B$4, RAND())</f>
        <v>53</v>
      </c>
      <c r="C736">
        <f ca="1">_xlfn.BINOM.INV(('Study parameters and results'!$G$17*(1-'Study parameters and results'!$B$6)),'Study parameters and results'!$B$5,RAND())</f>
        <v>81</v>
      </c>
      <c r="D736">
        <f ca="1">('Study parameters and results'!$B$3*'Study parameters and results'!$B$6)-B736</f>
        <v>147</v>
      </c>
      <c r="E736">
        <f ca="1">('Study parameters and results'!$B$3*(1-'Study parameters and results'!$B$6))-C736</f>
        <v>719</v>
      </c>
      <c r="F736" s="2">
        <f t="shared" ca="1" si="22"/>
        <v>3.2003863273704547</v>
      </c>
      <c r="G736" s="2">
        <f t="shared" ca="1" si="23"/>
        <v>0.19851233012895592</v>
      </c>
    </row>
    <row r="737" spans="1:7" x14ac:dyDescent="0.2">
      <c r="A737">
        <v>736</v>
      </c>
      <c r="B737">
        <f ca="1">_xlfn.BINOM.INV(('Study parameters and results'!$B$3*'Study parameters and results'!$B$6), 'Study parameters and results'!$B$4, RAND())</f>
        <v>59</v>
      </c>
      <c r="C737">
        <f ca="1">_xlfn.BINOM.INV(('Study parameters and results'!$G$17*(1-'Study parameters and results'!$B$6)),'Study parameters and results'!$B$5,RAND())</f>
        <v>80</v>
      </c>
      <c r="D737">
        <f ca="1">('Study parameters and results'!$B$3*'Study parameters and results'!$B$6)-B737</f>
        <v>141</v>
      </c>
      <c r="E737">
        <f ca="1">('Study parameters and results'!$B$3*(1-'Study parameters and results'!$B$6))-C737</f>
        <v>720</v>
      </c>
      <c r="F737" s="2">
        <f t="shared" ca="1" si="22"/>
        <v>3.7659574468085109</v>
      </c>
      <c r="G737" s="2">
        <f t="shared" ca="1" si="23"/>
        <v>0.19475687410929057</v>
      </c>
    </row>
    <row r="738" spans="1:7" x14ac:dyDescent="0.2">
      <c r="A738">
        <v>737</v>
      </c>
      <c r="B738">
        <f ca="1">_xlfn.BINOM.INV(('Study parameters and results'!$B$3*'Study parameters and results'!$B$6), 'Study parameters and results'!$B$4, RAND())</f>
        <v>55</v>
      </c>
      <c r="C738">
        <f ca="1">_xlfn.BINOM.INV(('Study parameters and results'!$G$17*(1-'Study parameters and results'!$B$6)),'Study parameters and results'!$B$5,RAND())</f>
        <v>75</v>
      </c>
      <c r="D738">
        <f ca="1">('Study parameters and results'!$B$3*'Study parameters and results'!$B$6)-B738</f>
        <v>145</v>
      </c>
      <c r="E738">
        <f ca="1">('Study parameters and results'!$B$3*(1-'Study parameters and results'!$B$6))-C738</f>
        <v>725</v>
      </c>
      <c r="F738" s="2">
        <f t="shared" ca="1" si="22"/>
        <v>3.6666666666666665</v>
      </c>
      <c r="G738" s="2">
        <f t="shared" ca="1" si="23"/>
        <v>0.19947684974481883</v>
      </c>
    </row>
    <row r="739" spans="1:7" x14ac:dyDescent="0.2">
      <c r="A739">
        <v>738</v>
      </c>
      <c r="B739">
        <f ca="1">_xlfn.BINOM.INV(('Study parameters and results'!$B$3*'Study parameters and results'!$B$6), 'Study parameters and results'!$B$4, RAND())</f>
        <v>61</v>
      </c>
      <c r="C739">
        <f ca="1">_xlfn.BINOM.INV(('Study parameters and results'!$G$17*(1-'Study parameters and results'!$B$6)),'Study parameters and results'!$B$5,RAND())</f>
        <v>77</v>
      </c>
      <c r="D739">
        <f ca="1">('Study parameters and results'!$B$3*'Study parameters and results'!$B$6)-B739</f>
        <v>139</v>
      </c>
      <c r="E739">
        <f ca="1">('Study parameters and results'!$B$3*(1-'Study parameters and results'!$B$6))-C739</f>
        <v>723</v>
      </c>
      <c r="F739" s="2">
        <f t="shared" ca="1" si="22"/>
        <v>4.1206203868074374</v>
      </c>
      <c r="G739" s="2">
        <f t="shared" ca="1" si="23"/>
        <v>0.19482768303999826</v>
      </c>
    </row>
    <row r="740" spans="1:7" x14ac:dyDescent="0.2">
      <c r="A740">
        <v>739</v>
      </c>
      <c r="B740">
        <f ca="1">_xlfn.BINOM.INV(('Study parameters and results'!$B$3*'Study parameters and results'!$B$6), 'Study parameters and results'!$B$4, RAND())</f>
        <v>55</v>
      </c>
      <c r="C740">
        <f ca="1">_xlfn.BINOM.INV(('Study parameters and results'!$G$17*(1-'Study parameters and results'!$B$6)),'Study parameters and results'!$B$5,RAND())</f>
        <v>79</v>
      </c>
      <c r="D740">
        <f ca="1">('Study parameters and results'!$B$3*'Study parameters and results'!$B$6)-B740</f>
        <v>145</v>
      </c>
      <c r="E740">
        <f ca="1">('Study parameters and results'!$B$3*(1-'Study parameters and results'!$B$6))-C740</f>
        <v>721</v>
      </c>
      <c r="F740" s="2">
        <f t="shared" ca="1" si="22"/>
        <v>3.46180707114797</v>
      </c>
      <c r="G740" s="2">
        <f t="shared" ca="1" si="23"/>
        <v>0.19779676515572359</v>
      </c>
    </row>
    <row r="741" spans="1:7" x14ac:dyDescent="0.2">
      <c r="A741">
        <v>740</v>
      </c>
      <c r="B741">
        <f ca="1">_xlfn.BINOM.INV(('Study parameters and results'!$B$3*'Study parameters and results'!$B$6), 'Study parameters and results'!$B$4, RAND())</f>
        <v>53</v>
      </c>
      <c r="C741">
        <f ca="1">_xlfn.BINOM.INV(('Study parameters and results'!$G$17*(1-'Study parameters and results'!$B$6)),'Study parameters and results'!$B$5,RAND())</f>
        <v>88</v>
      </c>
      <c r="D741">
        <f ca="1">('Study parameters and results'!$B$3*'Study parameters and results'!$B$6)-B741</f>
        <v>147</v>
      </c>
      <c r="E741">
        <f ca="1">('Study parameters and results'!$B$3*(1-'Study parameters and results'!$B$6))-C741</f>
        <v>712</v>
      </c>
      <c r="F741" s="2">
        <f t="shared" ca="1" si="22"/>
        <v>2.9171304885590601</v>
      </c>
      <c r="G741" s="2">
        <f t="shared" ca="1" si="23"/>
        <v>0.19605809435571919</v>
      </c>
    </row>
    <row r="742" spans="1:7" x14ac:dyDescent="0.2">
      <c r="A742">
        <v>741</v>
      </c>
      <c r="B742">
        <f ca="1">_xlfn.BINOM.INV(('Study parameters and results'!$B$3*'Study parameters and results'!$B$6), 'Study parameters and results'!$B$4, RAND())</f>
        <v>68</v>
      </c>
      <c r="C742">
        <f ca="1">_xlfn.BINOM.INV(('Study parameters and results'!$G$17*(1-'Study parameters and results'!$B$6)),'Study parameters and results'!$B$5,RAND())</f>
        <v>82</v>
      </c>
      <c r="D742">
        <f ca="1">('Study parameters and results'!$B$3*'Study parameters and results'!$B$6)-B742</f>
        <v>132</v>
      </c>
      <c r="E742">
        <f ca="1">('Study parameters and results'!$B$3*(1-'Study parameters and results'!$B$6))-C742</f>
        <v>718</v>
      </c>
      <c r="F742" s="2">
        <f t="shared" ca="1" si="22"/>
        <v>4.5107169253510717</v>
      </c>
      <c r="G742" s="2">
        <f t="shared" ca="1" si="23"/>
        <v>0.18939250127733515</v>
      </c>
    </row>
    <row r="743" spans="1:7" x14ac:dyDescent="0.2">
      <c r="A743">
        <v>742</v>
      </c>
      <c r="B743">
        <f ca="1">_xlfn.BINOM.INV(('Study parameters and results'!$B$3*'Study parameters and results'!$B$6), 'Study parameters and results'!$B$4, RAND())</f>
        <v>50</v>
      </c>
      <c r="C743">
        <f ca="1">_xlfn.BINOM.INV(('Study parameters and results'!$G$17*(1-'Study parameters and results'!$B$6)),'Study parameters and results'!$B$5,RAND())</f>
        <v>80</v>
      </c>
      <c r="D743">
        <f ca="1">('Study parameters and results'!$B$3*'Study parameters and results'!$B$6)-B743</f>
        <v>150</v>
      </c>
      <c r="E743">
        <f ca="1">('Study parameters and results'!$B$3*(1-'Study parameters and results'!$B$6))-C743</f>
        <v>720</v>
      </c>
      <c r="F743" s="2">
        <f t="shared" ca="1" si="22"/>
        <v>3</v>
      </c>
      <c r="G743" s="2">
        <f t="shared" ca="1" si="23"/>
        <v>0.20138409955990955</v>
      </c>
    </row>
    <row r="744" spans="1:7" x14ac:dyDescent="0.2">
      <c r="A744">
        <v>743</v>
      </c>
      <c r="B744">
        <f ca="1">_xlfn.BINOM.INV(('Study parameters and results'!$B$3*'Study parameters and results'!$B$6), 'Study parameters and results'!$B$4, RAND())</f>
        <v>50</v>
      </c>
      <c r="C744">
        <f ca="1">_xlfn.BINOM.INV(('Study parameters and results'!$G$17*(1-'Study parameters and results'!$B$6)),'Study parameters and results'!$B$5,RAND())</f>
        <v>77</v>
      </c>
      <c r="D744">
        <f ca="1">('Study parameters and results'!$B$3*'Study parameters and results'!$B$6)-B744</f>
        <v>150</v>
      </c>
      <c r="E744">
        <f ca="1">('Study parameters and results'!$B$3*(1-'Study parameters and results'!$B$6))-C744</f>
        <v>723</v>
      </c>
      <c r="F744" s="2">
        <f t="shared" ca="1" si="22"/>
        <v>3.1298701298701297</v>
      </c>
      <c r="G744" s="2">
        <f t="shared" ca="1" si="23"/>
        <v>0.20257543167455752</v>
      </c>
    </row>
    <row r="745" spans="1:7" x14ac:dyDescent="0.2">
      <c r="A745">
        <v>744</v>
      </c>
      <c r="B745">
        <f ca="1">_xlfn.BINOM.INV(('Study parameters and results'!$B$3*'Study parameters and results'!$B$6), 'Study parameters and results'!$B$4, RAND())</f>
        <v>71</v>
      </c>
      <c r="C745">
        <f ca="1">_xlfn.BINOM.INV(('Study parameters and results'!$G$17*(1-'Study parameters and results'!$B$6)),'Study parameters and results'!$B$5,RAND())</f>
        <v>81</v>
      </c>
      <c r="D745">
        <f ca="1">('Study parameters and results'!$B$3*'Study parameters and results'!$B$6)-B745</f>
        <v>129</v>
      </c>
      <c r="E745">
        <f ca="1">('Study parameters and results'!$B$3*(1-'Study parameters and results'!$B$6))-C745</f>
        <v>719</v>
      </c>
      <c r="F745" s="2">
        <f t="shared" ca="1" si="22"/>
        <v>4.8855392860560816</v>
      </c>
      <c r="G745" s="2">
        <f t="shared" ca="1" si="23"/>
        <v>0.18860791240889119</v>
      </c>
    </row>
    <row r="746" spans="1:7" x14ac:dyDescent="0.2">
      <c r="A746">
        <v>745</v>
      </c>
      <c r="B746">
        <f ca="1">_xlfn.BINOM.INV(('Study parameters and results'!$B$3*'Study parameters and results'!$B$6), 'Study parameters and results'!$B$4, RAND())</f>
        <v>59</v>
      </c>
      <c r="C746">
        <f ca="1">_xlfn.BINOM.INV(('Study parameters and results'!$G$17*(1-'Study parameters and results'!$B$6)),'Study parameters and results'!$B$5,RAND())</f>
        <v>83</v>
      </c>
      <c r="D746">
        <f ca="1">('Study parameters and results'!$B$3*'Study parameters and results'!$B$6)-B746</f>
        <v>141</v>
      </c>
      <c r="E746">
        <f ca="1">('Study parameters and results'!$B$3*(1-'Study parameters and results'!$B$6))-C746</f>
        <v>717</v>
      </c>
      <c r="F746" s="2">
        <f t="shared" ca="1" si="22"/>
        <v>3.6147141758523458</v>
      </c>
      <c r="G746" s="2">
        <f t="shared" ca="1" si="23"/>
        <v>0.19360848130825137</v>
      </c>
    </row>
    <row r="747" spans="1:7" x14ac:dyDescent="0.2">
      <c r="A747">
        <v>746</v>
      </c>
      <c r="B747">
        <f ca="1">_xlfn.BINOM.INV(('Study parameters and results'!$B$3*'Study parameters and results'!$B$6), 'Study parameters and results'!$B$4, RAND())</f>
        <v>57</v>
      </c>
      <c r="C747">
        <f ca="1">_xlfn.BINOM.INV(('Study parameters and results'!$G$17*(1-'Study parameters and results'!$B$6)),'Study parameters and results'!$B$5,RAND())</f>
        <v>91</v>
      </c>
      <c r="D747">
        <f ca="1">('Study parameters and results'!$B$3*'Study parameters and results'!$B$6)-B747</f>
        <v>143</v>
      </c>
      <c r="E747">
        <f ca="1">('Study parameters and results'!$B$3*(1-'Study parameters and results'!$B$6))-C747</f>
        <v>709</v>
      </c>
      <c r="F747" s="2">
        <f t="shared" ca="1" si="22"/>
        <v>3.1055867209713366</v>
      </c>
      <c r="G747" s="2">
        <f t="shared" ca="1" si="23"/>
        <v>0.19218822770056393</v>
      </c>
    </row>
    <row r="748" spans="1:7" x14ac:dyDescent="0.2">
      <c r="A748">
        <v>747</v>
      </c>
      <c r="B748">
        <f ca="1">_xlfn.BINOM.INV(('Study parameters and results'!$B$3*'Study parameters and results'!$B$6), 'Study parameters and results'!$B$4, RAND())</f>
        <v>63</v>
      </c>
      <c r="C748">
        <f ca="1">_xlfn.BINOM.INV(('Study parameters and results'!$G$17*(1-'Study parameters and results'!$B$6)),'Study parameters and results'!$B$5,RAND())</f>
        <v>72</v>
      </c>
      <c r="D748">
        <f ca="1">('Study parameters and results'!$B$3*'Study parameters and results'!$B$6)-B748</f>
        <v>137</v>
      </c>
      <c r="E748">
        <f ca="1">('Study parameters and results'!$B$3*(1-'Study parameters and results'!$B$6))-C748</f>
        <v>728</v>
      </c>
      <c r="F748" s="2">
        <f t="shared" ca="1" si="22"/>
        <v>4.6496350364963508</v>
      </c>
      <c r="G748" s="2">
        <f t="shared" ca="1" si="23"/>
        <v>0.19604795639976416</v>
      </c>
    </row>
    <row r="749" spans="1:7" x14ac:dyDescent="0.2">
      <c r="A749">
        <v>748</v>
      </c>
      <c r="B749">
        <f ca="1">_xlfn.BINOM.INV(('Study parameters and results'!$B$3*'Study parameters and results'!$B$6), 'Study parameters and results'!$B$4, RAND())</f>
        <v>59</v>
      </c>
      <c r="C749">
        <f ca="1">_xlfn.BINOM.INV(('Study parameters and results'!$G$17*(1-'Study parameters and results'!$B$6)),'Study parameters and results'!$B$5,RAND())</f>
        <v>73</v>
      </c>
      <c r="D749">
        <f ca="1">('Study parameters and results'!$B$3*'Study parameters and results'!$B$6)-B749</f>
        <v>141</v>
      </c>
      <c r="E749">
        <f ca="1">('Study parameters and results'!$B$3*(1-'Study parameters and results'!$B$6))-C749</f>
        <v>727</v>
      </c>
      <c r="F749" s="2">
        <f t="shared" ca="1" si="22"/>
        <v>4.1672010103954147</v>
      </c>
      <c r="G749" s="2">
        <f t="shared" ca="1" si="23"/>
        <v>0.19777638150029792</v>
      </c>
    </row>
    <row r="750" spans="1:7" x14ac:dyDescent="0.2">
      <c r="A750">
        <v>749</v>
      </c>
      <c r="B750">
        <f ca="1">_xlfn.BINOM.INV(('Study parameters and results'!$B$3*'Study parameters and results'!$B$6), 'Study parameters and results'!$B$4, RAND())</f>
        <v>52</v>
      </c>
      <c r="C750">
        <f ca="1">_xlfn.BINOM.INV(('Study parameters and results'!$G$17*(1-'Study parameters and results'!$B$6)),'Study parameters and results'!$B$5,RAND())</f>
        <v>88</v>
      </c>
      <c r="D750">
        <f ca="1">('Study parameters and results'!$B$3*'Study parameters and results'!$B$6)-B750</f>
        <v>148</v>
      </c>
      <c r="E750">
        <f ca="1">('Study parameters and results'!$B$3*(1-'Study parameters and results'!$B$6))-C750</f>
        <v>712</v>
      </c>
      <c r="F750" s="2">
        <f t="shared" ca="1" si="22"/>
        <v>2.8427518427518428</v>
      </c>
      <c r="G750" s="2">
        <f t="shared" ca="1" si="23"/>
        <v>0.19686456444262596</v>
      </c>
    </row>
    <row r="751" spans="1:7" x14ac:dyDescent="0.2">
      <c r="A751">
        <v>750</v>
      </c>
      <c r="B751">
        <f ca="1">_xlfn.BINOM.INV(('Study parameters and results'!$B$3*'Study parameters and results'!$B$6), 'Study parameters and results'!$B$4, RAND())</f>
        <v>55</v>
      </c>
      <c r="C751">
        <f ca="1">_xlfn.BINOM.INV(('Study parameters and results'!$G$17*(1-'Study parameters and results'!$B$6)),'Study parameters and results'!$B$5,RAND())</f>
        <v>74</v>
      </c>
      <c r="D751">
        <f ca="1">('Study parameters and results'!$B$3*'Study parameters and results'!$B$6)-B751</f>
        <v>145</v>
      </c>
      <c r="E751">
        <f ca="1">('Study parameters and results'!$B$3*(1-'Study parameters and results'!$B$6))-C751</f>
        <v>726</v>
      </c>
      <c r="F751" s="2">
        <f t="shared" ca="1" si="22"/>
        <v>3.7213420316868588</v>
      </c>
      <c r="G751" s="2">
        <f t="shared" ca="1" si="23"/>
        <v>0.19992321998154489</v>
      </c>
    </row>
    <row r="752" spans="1:7" x14ac:dyDescent="0.2">
      <c r="A752">
        <v>751</v>
      </c>
      <c r="B752">
        <f ca="1">_xlfn.BINOM.INV(('Study parameters and results'!$B$3*'Study parameters and results'!$B$6), 'Study parameters and results'!$B$4, RAND())</f>
        <v>67</v>
      </c>
      <c r="C752">
        <f ca="1">_xlfn.BINOM.INV(('Study parameters and results'!$G$17*(1-'Study parameters and results'!$B$6)),'Study parameters and results'!$B$5,RAND())</f>
        <v>73</v>
      </c>
      <c r="D752">
        <f ca="1">('Study parameters and results'!$B$3*'Study parameters and results'!$B$6)-B752</f>
        <v>133</v>
      </c>
      <c r="E752">
        <f ca="1">('Study parameters and results'!$B$3*(1-'Study parameters and results'!$B$6))-C752</f>
        <v>727</v>
      </c>
      <c r="F752" s="2">
        <f t="shared" ca="1" si="22"/>
        <v>5.0168915439283142</v>
      </c>
      <c r="G752" s="2">
        <f t="shared" ca="1" si="23"/>
        <v>0.19369645345805322</v>
      </c>
    </row>
    <row r="753" spans="1:7" x14ac:dyDescent="0.2">
      <c r="A753">
        <v>752</v>
      </c>
      <c r="B753">
        <f ca="1">_xlfn.BINOM.INV(('Study parameters and results'!$B$3*'Study parameters and results'!$B$6), 'Study parameters and results'!$B$4, RAND())</f>
        <v>56</v>
      </c>
      <c r="C753">
        <f ca="1">_xlfn.BINOM.INV(('Study parameters and results'!$G$17*(1-'Study parameters and results'!$B$6)),'Study parameters and results'!$B$5,RAND())</f>
        <v>75</v>
      </c>
      <c r="D753">
        <f ca="1">('Study parameters and results'!$B$3*'Study parameters and results'!$B$6)-B753</f>
        <v>144</v>
      </c>
      <c r="E753">
        <f ca="1">('Study parameters and results'!$B$3*(1-'Study parameters and results'!$B$6))-C753</f>
        <v>725</v>
      </c>
      <c r="F753" s="2">
        <f t="shared" ca="1" si="22"/>
        <v>3.7592592592592595</v>
      </c>
      <c r="G753" s="2">
        <f t="shared" ca="1" si="23"/>
        <v>0.1987818678344386</v>
      </c>
    </row>
    <row r="754" spans="1:7" x14ac:dyDescent="0.2">
      <c r="A754">
        <v>753</v>
      </c>
      <c r="B754">
        <f ca="1">_xlfn.BINOM.INV(('Study parameters and results'!$B$3*'Study parameters and results'!$B$6), 'Study parameters and results'!$B$4, RAND())</f>
        <v>46</v>
      </c>
      <c r="C754">
        <f ca="1">_xlfn.BINOM.INV(('Study parameters and results'!$G$17*(1-'Study parameters and results'!$B$6)),'Study parameters and results'!$B$5,RAND())</f>
        <v>75</v>
      </c>
      <c r="D754">
        <f ca="1">('Study parameters and results'!$B$3*'Study parameters and results'!$B$6)-B754</f>
        <v>154</v>
      </c>
      <c r="E754">
        <f ca="1">('Study parameters and results'!$B$3*(1-'Study parameters and results'!$B$6))-C754</f>
        <v>725</v>
      </c>
      <c r="F754" s="2">
        <f t="shared" ca="1" si="22"/>
        <v>2.8874458874458875</v>
      </c>
      <c r="G754" s="2">
        <f t="shared" ca="1" si="23"/>
        <v>0.20723243135776317</v>
      </c>
    </row>
    <row r="755" spans="1:7" x14ac:dyDescent="0.2">
      <c r="A755">
        <v>754</v>
      </c>
      <c r="B755">
        <f ca="1">_xlfn.BINOM.INV(('Study parameters and results'!$B$3*'Study parameters and results'!$B$6), 'Study parameters and results'!$B$4, RAND())</f>
        <v>61</v>
      </c>
      <c r="C755">
        <f ca="1">_xlfn.BINOM.INV(('Study parameters and results'!$G$17*(1-'Study parameters and results'!$B$6)),'Study parameters and results'!$B$5,RAND())</f>
        <v>90</v>
      </c>
      <c r="D755">
        <f ca="1">('Study parameters and results'!$B$3*'Study parameters and results'!$B$6)-B755</f>
        <v>139</v>
      </c>
      <c r="E755">
        <f ca="1">('Study parameters and results'!$B$3*(1-'Study parameters and results'!$B$6))-C755</f>
        <v>710</v>
      </c>
      <c r="F755" s="2">
        <f t="shared" ca="1" si="22"/>
        <v>3.4620303756994404</v>
      </c>
      <c r="G755" s="2">
        <f t="shared" ca="1" si="23"/>
        <v>0.1900190754703428</v>
      </c>
    </row>
    <row r="756" spans="1:7" x14ac:dyDescent="0.2">
      <c r="A756">
        <v>755</v>
      </c>
      <c r="B756">
        <f ca="1">_xlfn.BINOM.INV(('Study parameters and results'!$B$3*'Study parameters and results'!$B$6), 'Study parameters and results'!$B$4, RAND())</f>
        <v>66</v>
      </c>
      <c r="C756">
        <f ca="1">_xlfn.BINOM.INV(('Study parameters and results'!$G$17*(1-'Study parameters and results'!$B$6)),'Study parameters and results'!$B$5,RAND())</f>
        <v>86</v>
      </c>
      <c r="D756">
        <f ca="1">('Study parameters and results'!$B$3*'Study parameters and results'!$B$6)-B756</f>
        <v>134</v>
      </c>
      <c r="E756">
        <f ca="1">('Study parameters and results'!$B$3*(1-'Study parameters and results'!$B$6))-C756</f>
        <v>714</v>
      </c>
      <c r="F756" s="2">
        <f t="shared" ca="1" si="22"/>
        <v>4.0892051371051714</v>
      </c>
      <c r="G756" s="2">
        <f t="shared" ca="1" si="23"/>
        <v>0.18879266119082372</v>
      </c>
    </row>
    <row r="757" spans="1:7" x14ac:dyDescent="0.2">
      <c r="A757">
        <v>756</v>
      </c>
      <c r="B757">
        <f ca="1">_xlfn.BINOM.INV(('Study parameters and results'!$B$3*'Study parameters and results'!$B$6), 'Study parameters and results'!$B$4, RAND())</f>
        <v>67</v>
      </c>
      <c r="C757">
        <f ca="1">_xlfn.BINOM.INV(('Study parameters and results'!$G$17*(1-'Study parameters and results'!$B$6)),'Study parameters and results'!$B$5,RAND())</f>
        <v>84</v>
      </c>
      <c r="D757">
        <f ca="1">('Study parameters and results'!$B$3*'Study parameters and results'!$B$6)-B757</f>
        <v>133</v>
      </c>
      <c r="E757">
        <f ca="1">('Study parameters and results'!$B$3*(1-'Study parameters and results'!$B$6))-C757</f>
        <v>716</v>
      </c>
      <c r="F757" s="2">
        <f t="shared" ca="1" si="22"/>
        <v>4.2939491586108129</v>
      </c>
      <c r="G757" s="2">
        <f t="shared" ca="1" si="23"/>
        <v>0.18906501547421248</v>
      </c>
    </row>
    <row r="758" spans="1:7" x14ac:dyDescent="0.2">
      <c r="A758">
        <v>757</v>
      </c>
      <c r="B758">
        <f ca="1">_xlfn.BINOM.INV(('Study parameters and results'!$B$3*'Study parameters and results'!$B$6), 'Study parameters and results'!$B$4, RAND())</f>
        <v>61</v>
      </c>
      <c r="C758">
        <f ca="1">_xlfn.BINOM.INV(('Study parameters and results'!$G$17*(1-'Study parameters and results'!$B$6)),'Study parameters and results'!$B$5,RAND())</f>
        <v>85</v>
      </c>
      <c r="D758">
        <f ca="1">('Study parameters and results'!$B$3*'Study parameters and results'!$B$6)-B758</f>
        <v>139</v>
      </c>
      <c r="E758">
        <f ca="1">('Study parameters and results'!$B$3*(1-'Study parameters and results'!$B$6))-C758</f>
        <v>715</v>
      </c>
      <c r="F758" s="2">
        <f t="shared" ca="1" si="22"/>
        <v>3.6914938637325432</v>
      </c>
      <c r="G758" s="2">
        <f t="shared" ca="1" si="23"/>
        <v>0.19170548898824391</v>
      </c>
    </row>
    <row r="759" spans="1:7" x14ac:dyDescent="0.2">
      <c r="A759">
        <v>758</v>
      </c>
      <c r="B759">
        <f ca="1">_xlfn.BINOM.INV(('Study parameters and results'!$B$3*'Study parameters and results'!$B$6), 'Study parameters and results'!$B$4, RAND())</f>
        <v>62</v>
      </c>
      <c r="C759">
        <f ca="1">_xlfn.BINOM.INV(('Study parameters and results'!$G$17*(1-'Study parameters and results'!$B$6)),'Study parameters and results'!$B$5,RAND())</f>
        <v>90</v>
      </c>
      <c r="D759">
        <f ca="1">('Study parameters and results'!$B$3*'Study parameters and results'!$B$6)-B759</f>
        <v>138</v>
      </c>
      <c r="E759">
        <f ca="1">('Study parameters and results'!$B$3*(1-'Study parameters and results'!$B$6))-C759</f>
        <v>710</v>
      </c>
      <c r="F759" s="2">
        <f t="shared" ca="1" si="22"/>
        <v>3.5442834138486314</v>
      </c>
      <c r="G759" s="2">
        <f t="shared" ca="1" si="23"/>
        <v>0.18945968142323891</v>
      </c>
    </row>
    <row r="760" spans="1:7" x14ac:dyDescent="0.2">
      <c r="A760">
        <v>759</v>
      </c>
      <c r="B760">
        <f ca="1">_xlfn.BINOM.INV(('Study parameters and results'!$B$3*'Study parameters and results'!$B$6), 'Study parameters and results'!$B$4, RAND())</f>
        <v>60</v>
      </c>
      <c r="C760">
        <f ca="1">_xlfn.BINOM.INV(('Study parameters and results'!$G$17*(1-'Study parameters and results'!$B$6)),'Study parameters and results'!$B$5,RAND())</f>
        <v>88</v>
      </c>
      <c r="D760">
        <f ca="1">('Study parameters and results'!$B$3*'Study parameters and results'!$B$6)-B760</f>
        <v>140</v>
      </c>
      <c r="E760">
        <f ca="1">('Study parameters and results'!$B$3*(1-'Study parameters and results'!$B$6))-C760</f>
        <v>712</v>
      </c>
      <c r="F760" s="2">
        <f t="shared" ca="1" si="22"/>
        <v>3.4675324675324672</v>
      </c>
      <c r="G760" s="2">
        <f t="shared" ca="1" si="23"/>
        <v>0.1912528550249189</v>
      </c>
    </row>
    <row r="761" spans="1:7" x14ac:dyDescent="0.2">
      <c r="A761">
        <v>760</v>
      </c>
      <c r="B761">
        <f ca="1">_xlfn.BINOM.INV(('Study parameters and results'!$B$3*'Study parameters and results'!$B$6), 'Study parameters and results'!$B$4, RAND())</f>
        <v>60</v>
      </c>
      <c r="C761">
        <f ca="1">_xlfn.BINOM.INV(('Study parameters and results'!$G$17*(1-'Study parameters and results'!$B$6)),'Study parameters and results'!$B$5,RAND())</f>
        <v>66</v>
      </c>
      <c r="D761">
        <f ca="1">('Study parameters and results'!$B$3*'Study parameters and results'!$B$6)-B761</f>
        <v>140</v>
      </c>
      <c r="E761">
        <f ca="1">('Study parameters and results'!$B$3*(1-'Study parameters and results'!$B$6))-C761</f>
        <v>734</v>
      </c>
      <c r="F761" s="2">
        <f t="shared" ca="1" si="22"/>
        <v>4.7662337662337659</v>
      </c>
      <c r="G761" s="2">
        <f t="shared" ca="1" si="23"/>
        <v>0.20080696397586029</v>
      </c>
    </row>
    <row r="762" spans="1:7" x14ac:dyDescent="0.2">
      <c r="A762">
        <v>761</v>
      </c>
      <c r="B762">
        <f ca="1">_xlfn.BINOM.INV(('Study parameters and results'!$B$3*'Study parameters and results'!$B$6), 'Study parameters and results'!$B$4, RAND())</f>
        <v>60</v>
      </c>
      <c r="C762">
        <f ca="1">_xlfn.BINOM.INV(('Study parameters and results'!$G$17*(1-'Study parameters and results'!$B$6)),'Study parameters and results'!$B$5,RAND())</f>
        <v>71</v>
      </c>
      <c r="D762">
        <f ca="1">('Study parameters and results'!$B$3*'Study parameters and results'!$B$6)-B762</f>
        <v>140</v>
      </c>
      <c r="E762">
        <f ca="1">('Study parameters and results'!$B$3*(1-'Study parameters and results'!$B$6))-C762</f>
        <v>729</v>
      </c>
      <c r="F762" s="2">
        <f t="shared" ca="1" si="22"/>
        <v>4.4004024144869218</v>
      </c>
      <c r="G762" s="2">
        <f t="shared" ca="1" si="23"/>
        <v>0.19815593093384862</v>
      </c>
    </row>
    <row r="763" spans="1:7" x14ac:dyDescent="0.2">
      <c r="A763">
        <v>762</v>
      </c>
      <c r="B763">
        <f ca="1">_xlfn.BINOM.INV(('Study parameters and results'!$B$3*'Study parameters and results'!$B$6), 'Study parameters and results'!$B$4, RAND())</f>
        <v>69</v>
      </c>
      <c r="C763">
        <f ca="1">_xlfn.BINOM.INV(('Study parameters and results'!$G$17*(1-'Study parameters and results'!$B$6)),'Study parameters and results'!$B$5,RAND())</f>
        <v>76</v>
      </c>
      <c r="D763">
        <f ca="1">('Study parameters and results'!$B$3*'Study parameters and results'!$B$6)-B763</f>
        <v>131</v>
      </c>
      <c r="E763">
        <f ca="1">('Study parameters and results'!$B$3*(1-'Study parameters and results'!$B$6))-C763</f>
        <v>724</v>
      </c>
      <c r="F763" s="2">
        <f t="shared" ca="1" si="22"/>
        <v>5.0176777822418641</v>
      </c>
      <c r="G763" s="2">
        <f t="shared" ca="1" si="23"/>
        <v>0.1914822488271519</v>
      </c>
    </row>
    <row r="764" spans="1:7" x14ac:dyDescent="0.2">
      <c r="A764">
        <v>763</v>
      </c>
      <c r="B764">
        <f ca="1">_xlfn.BINOM.INV(('Study parameters and results'!$B$3*'Study parameters and results'!$B$6), 'Study parameters and results'!$B$4, RAND())</f>
        <v>56</v>
      </c>
      <c r="C764">
        <f ca="1">_xlfn.BINOM.INV(('Study parameters and results'!$G$17*(1-'Study parameters and results'!$B$6)),'Study parameters and results'!$B$5,RAND())</f>
        <v>81</v>
      </c>
      <c r="D764">
        <f ca="1">('Study parameters and results'!$B$3*'Study parameters and results'!$B$6)-B764</f>
        <v>144</v>
      </c>
      <c r="E764">
        <f ca="1">('Study parameters and results'!$B$3*(1-'Study parameters and results'!$B$6))-C764</f>
        <v>719</v>
      </c>
      <c r="F764" s="2">
        <f t="shared" ca="1" si="22"/>
        <v>3.4519890260631003</v>
      </c>
      <c r="G764" s="2">
        <f t="shared" ca="1" si="23"/>
        <v>0.1963111991152762</v>
      </c>
    </row>
    <row r="765" spans="1:7" x14ac:dyDescent="0.2">
      <c r="A765">
        <v>764</v>
      </c>
      <c r="B765">
        <f ca="1">_xlfn.BINOM.INV(('Study parameters and results'!$B$3*'Study parameters and results'!$B$6), 'Study parameters and results'!$B$4, RAND())</f>
        <v>51</v>
      </c>
      <c r="C765">
        <f ca="1">_xlfn.BINOM.INV(('Study parameters and results'!$G$17*(1-'Study parameters and results'!$B$6)),'Study parameters and results'!$B$5,RAND())</f>
        <v>88</v>
      </c>
      <c r="D765">
        <f ca="1">('Study parameters and results'!$B$3*'Study parameters and results'!$B$6)-B765</f>
        <v>149</v>
      </c>
      <c r="E765">
        <f ca="1">('Study parameters and results'!$B$3*(1-'Study parameters and results'!$B$6))-C765</f>
        <v>712</v>
      </c>
      <c r="F765" s="2">
        <f t="shared" ca="1" si="22"/>
        <v>2.7693715680292863</v>
      </c>
      <c r="G765" s="2">
        <f t="shared" ca="1" si="23"/>
        <v>0.19770529400824574</v>
      </c>
    </row>
    <row r="766" spans="1:7" x14ac:dyDescent="0.2">
      <c r="A766">
        <v>765</v>
      </c>
      <c r="B766">
        <f ca="1">_xlfn.BINOM.INV(('Study parameters and results'!$B$3*'Study parameters and results'!$B$6), 'Study parameters and results'!$B$4, RAND())</f>
        <v>79</v>
      </c>
      <c r="C766">
        <f ca="1">_xlfn.BINOM.INV(('Study parameters and results'!$G$17*(1-'Study parameters and results'!$B$6)),'Study parameters and results'!$B$5,RAND())</f>
        <v>81</v>
      </c>
      <c r="D766">
        <f ca="1">('Study parameters and results'!$B$3*'Study parameters and results'!$B$6)-B766</f>
        <v>121</v>
      </c>
      <c r="E766">
        <f ca="1">('Study parameters and results'!$B$3*(1-'Study parameters and results'!$B$6))-C766</f>
        <v>719</v>
      </c>
      <c r="F766" s="2">
        <f t="shared" ca="1" si="22"/>
        <v>5.7954290378532809</v>
      </c>
      <c r="G766" s="2">
        <f t="shared" ca="1" si="23"/>
        <v>0.18616978878031995</v>
      </c>
    </row>
    <row r="767" spans="1:7" x14ac:dyDescent="0.2">
      <c r="A767">
        <v>766</v>
      </c>
      <c r="B767">
        <f ca="1">_xlfn.BINOM.INV(('Study parameters and results'!$B$3*'Study parameters and results'!$B$6), 'Study parameters and results'!$B$4, RAND())</f>
        <v>67</v>
      </c>
      <c r="C767">
        <f ca="1">_xlfn.BINOM.INV(('Study parameters and results'!$G$17*(1-'Study parameters and results'!$B$6)),'Study parameters and results'!$B$5,RAND())</f>
        <v>80</v>
      </c>
      <c r="D767">
        <f ca="1">('Study parameters and results'!$B$3*'Study parameters and results'!$B$6)-B767</f>
        <v>133</v>
      </c>
      <c r="E767">
        <f ca="1">('Study parameters and results'!$B$3*(1-'Study parameters and results'!$B$6))-C767</f>
        <v>720</v>
      </c>
      <c r="F767" s="2">
        <f t="shared" ca="1" si="22"/>
        <v>4.533834586466166</v>
      </c>
      <c r="G767" s="2">
        <f t="shared" ca="1" si="23"/>
        <v>0.19061232650513044</v>
      </c>
    </row>
    <row r="768" spans="1:7" x14ac:dyDescent="0.2">
      <c r="A768">
        <v>767</v>
      </c>
      <c r="B768">
        <f ca="1">_xlfn.BINOM.INV(('Study parameters and results'!$B$3*'Study parameters and results'!$B$6), 'Study parameters and results'!$B$4, RAND())</f>
        <v>63</v>
      </c>
      <c r="C768">
        <f ca="1">_xlfn.BINOM.INV(('Study parameters and results'!$G$17*(1-'Study parameters and results'!$B$6)),'Study parameters and results'!$B$5,RAND())</f>
        <v>73</v>
      </c>
      <c r="D768">
        <f ca="1">('Study parameters and results'!$B$3*'Study parameters and results'!$B$6)-B768</f>
        <v>137</v>
      </c>
      <c r="E768">
        <f ca="1">('Study parameters and results'!$B$3*(1-'Study parameters and results'!$B$6))-C768</f>
        <v>727</v>
      </c>
      <c r="F768" s="2">
        <f t="shared" ca="1" si="22"/>
        <v>4.5796420357964207</v>
      </c>
      <c r="G768" s="2">
        <f t="shared" ca="1" si="23"/>
        <v>0.19556694992106102</v>
      </c>
    </row>
    <row r="769" spans="1:7" x14ac:dyDescent="0.2">
      <c r="A769">
        <v>768</v>
      </c>
      <c r="B769">
        <f ca="1">_xlfn.BINOM.INV(('Study parameters and results'!$B$3*'Study parameters and results'!$B$6), 'Study parameters and results'!$B$4, RAND())</f>
        <v>43</v>
      </c>
      <c r="C769">
        <f ca="1">_xlfn.BINOM.INV(('Study parameters and results'!$G$17*(1-'Study parameters and results'!$B$6)),'Study parameters and results'!$B$5,RAND())</f>
        <v>87</v>
      </c>
      <c r="D769">
        <f ca="1">('Study parameters and results'!$B$3*'Study parameters and results'!$B$6)-B769</f>
        <v>157</v>
      </c>
      <c r="E769">
        <f ca="1">('Study parameters and results'!$B$3*(1-'Study parameters and results'!$B$6))-C769</f>
        <v>713</v>
      </c>
      <c r="F769" s="2">
        <f t="shared" ca="1" si="22"/>
        <v>2.2446006296214951</v>
      </c>
      <c r="G769" s="2">
        <f t="shared" ca="1" si="23"/>
        <v>0.20620867615797223</v>
      </c>
    </row>
    <row r="770" spans="1:7" x14ac:dyDescent="0.2">
      <c r="A770">
        <v>769</v>
      </c>
      <c r="B770">
        <f ca="1">_xlfn.BINOM.INV(('Study parameters and results'!$B$3*'Study parameters and results'!$B$6), 'Study parameters and results'!$B$4, RAND())</f>
        <v>70</v>
      </c>
      <c r="C770">
        <f ca="1">_xlfn.BINOM.INV(('Study parameters and results'!$G$17*(1-'Study parameters and results'!$B$6)),'Study parameters and results'!$B$5,RAND())</f>
        <v>83</v>
      </c>
      <c r="D770">
        <f ca="1">('Study parameters and results'!$B$3*'Study parameters and results'!$B$6)-B770</f>
        <v>130</v>
      </c>
      <c r="E770">
        <f ca="1">('Study parameters and results'!$B$3*(1-'Study parameters and results'!$B$6))-C770</f>
        <v>717</v>
      </c>
      <c r="F770" s="2">
        <f t="shared" ref="F770:F833" ca="1" si="24">(B770/D770)/(C770/E770)</f>
        <v>4.6515291936978684</v>
      </c>
      <c r="G770" s="2">
        <f t="shared" ref="G770:G833" ca="1" si="25">SQRT(1/B770+1/C770+1/D770+1/E770)</f>
        <v>0.18820444970450706</v>
      </c>
    </row>
    <row r="771" spans="1:7" x14ac:dyDescent="0.2">
      <c r="A771">
        <v>770</v>
      </c>
      <c r="B771">
        <f ca="1">_xlfn.BINOM.INV(('Study parameters and results'!$B$3*'Study parameters and results'!$B$6), 'Study parameters and results'!$B$4, RAND())</f>
        <v>51</v>
      </c>
      <c r="C771">
        <f ca="1">_xlfn.BINOM.INV(('Study parameters and results'!$G$17*(1-'Study parameters and results'!$B$6)),'Study parameters and results'!$B$5,RAND())</f>
        <v>68</v>
      </c>
      <c r="D771">
        <f ca="1">('Study parameters and results'!$B$3*'Study parameters and results'!$B$6)-B771</f>
        <v>149</v>
      </c>
      <c r="E771">
        <f ca="1">('Study parameters and results'!$B$3*(1-'Study parameters and results'!$B$6))-C771</f>
        <v>732</v>
      </c>
      <c r="F771" s="2">
        <f t="shared" ca="1" si="24"/>
        <v>3.6845637583892614</v>
      </c>
      <c r="G771" s="2">
        <f t="shared" ca="1" si="25"/>
        <v>0.20589136724192317</v>
      </c>
    </row>
    <row r="772" spans="1:7" x14ac:dyDescent="0.2">
      <c r="A772">
        <v>771</v>
      </c>
      <c r="B772">
        <f ca="1">_xlfn.BINOM.INV(('Study parameters and results'!$B$3*'Study parameters and results'!$B$6), 'Study parameters and results'!$B$4, RAND())</f>
        <v>52</v>
      </c>
      <c r="C772">
        <f ca="1">_xlfn.BINOM.INV(('Study parameters and results'!$G$17*(1-'Study parameters and results'!$B$6)),'Study parameters and results'!$B$5,RAND())</f>
        <v>81</v>
      </c>
      <c r="D772">
        <f ca="1">('Study parameters and results'!$B$3*'Study parameters and results'!$B$6)-B772</f>
        <v>148</v>
      </c>
      <c r="E772">
        <f ca="1">('Study parameters and results'!$B$3*(1-'Study parameters and results'!$B$6))-C772</f>
        <v>719</v>
      </c>
      <c r="F772" s="2">
        <f t="shared" ca="1" si="24"/>
        <v>3.1187854521187859</v>
      </c>
      <c r="G772" s="2">
        <f t="shared" ca="1" si="25"/>
        <v>0.19930886980768395</v>
      </c>
    </row>
    <row r="773" spans="1:7" x14ac:dyDescent="0.2">
      <c r="A773">
        <v>772</v>
      </c>
      <c r="B773">
        <f ca="1">_xlfn.BINOM.INV(('Study parameters and results'!$B$3*'Study parameters and results'!$B$6), 'Study parameters and results'!$B$4, RAND())</f>
        <v>53</v>
      </c>
      <c r="C773">
        <f ca="1">_xlfn.BINOM.INV(('Study parameters and results'!$G$17*(1-'Study parameters and results'!$B$6)),'Study parameters and results'!$B$5,RAND())</f>
        <v>79</v>
      </c>
      <c r="D773">
        <f ca="1">('Study parameters and results'!$B$3*'Study parameters and results'!$B$6)-B773</f>
        <v>147</v>
      </c>
      <c r="E773">
        <f ca="1">('Study parameters and results'!$B$3*(1-'Study parameters and results'!$B$6))-C773</f>
        <v>721</v>
      </c>
      <c r="F773" s="2">
        <f t="shared" ca="1" si="24"/>
        <v>3.2905364677516573</v>
      </c>
      <c r="G773" s="2">
        <f t="shared" ca="1" si="25"/>
        <v>0.19928832383471345</v>
      </c>
    </row>
    <row r="774" spans="1:7" x14ac:dyDescent="0.2">
      <c r="A774">
        <v>773</v>
      </c>
      <c r="B774">
        <f ca="1">_xlfn.BINOM.INV(('Study parameters and results'!$B$3*'Study parameters and results'!$B$6), 'Study parameters and results'!$B$4, RAND())</f>
        <v>47</v>
      </c>
      <c r="C774">
        <f ca="1">_xlfn.BINOM.INV(('Study parameters and results'!$G$17*(1-'Study parameters and results'!$B$6)),'Study parameters and results'!$B$5,RAND())</f>
        <v>74</v>
      </c>
      <c r="D774">
        <f ca="1">('Study parameters and results'!$B$3*'Study parameters and results'!$B$6)-B774</f>
        <v>153</v>
      </c>
      <c r="E774">
        <f ca="1">('Study parameters and results'!$B$3*(1-'Study parameters and results'!$B$6))-C774</f>
        <v>726</v>
      </c>
      <c r="F774" s="2">
        <f t="shared" ca="1" si="24"/>
        <v>3.0137784843667199</v>
      </c>
      <c r="G774" s="2">
        <f t="shared" ca="1" si="25"/>
        <v>0.20664817308394531</v>
      </c>
    </row>
    <row r="775" spans="1:7" x14ac:dyDescent="0.2">
      <c r="A775">
        <v>774</v>
      </c>
      <c r="B775">
        <f ca="1">_xlfn.BINOM.INV(('Study parameters and results'!$B$3*'Study parameters and results'!$B$6), 'Study parameters and results'!$B$4, RAND())</f>
        <v>65</v>
      </c>
      <c r="C775">
        <f ca="1">_xlfn.BINOM.INV(('Study parameters and results'!$G$17*(1-'Study parameters and results'!$B$6)),'Study parameters and results'!$B$5,RAND())</f>
        <v>80</v>
      </c>
      <c r="D775">
        <f ca="1">('Study parameters and results'!$B$3*'Study parameters and results'!$B$6)-B775</f>
        <v>135</v>
      </c>
      <c r="E775">
        <f ca="1">('Study parameters and results'!$B$3*(1-'Study parameters and results'!$B$6))-C775</f>
        <v>720</v>
      </c>
      <c r="F775" s="2">
        <f t="shared" ca="1" si="24"/>
        <v>4.333333333333333</v>
      </c>
      <c r="G775" s="2">
        <f t="shared" ca="1" si="25"/>
        <v>0.19152261401962872</v>
      </c>
    </row>
    <row r="776" spans="1:7" x14ac:dyDescent="0.2">
      <c r="A776">
        <v>775</v>
      </c>
      <c r="B776">
        <f ca="1">_xlfn.BINOM.INV(('Study parameters and results'!$B$3*'Study parameters and results'!$B$6), 'Study parameters and results'!$B$4, RAND())</f>
        <v>67</v>
      </c>
      <c r="C776">
        <f ca="1">_xlfn.BINOM.INV(('Study parameters and results'!$G$17*(1-'Study parameters and results'!$B$6)),'Study parameters and results'!$B$5,RAND())</f>
        <v>88</v>
      </c>
      <c r="D776">
        <f ca="1">('Study parameters and results'!$B$3*'Study parameters and results'!$B$6)-B776</f>
        <v>133</v>
      </c>
      <c r="E776">
        <f ca="1">('Study parameters and results'!$B$3*(1-'Study parameters and results'!$B$6))-C776</f>
        <v>712</v>
      </c>
      <c r="F776" s="2">
        <f t="shared" ca="1" si="24"/>
        <v>4.0758714969241288</v>
      </c>
      <c r="G776" s="2">
        <f t="shared" ca="1" si="25"/>
        <v>0.18764940946474729</v>
      </c>
    </row>
    <row r="777" spans="1:7" x14ac:dyDescent="0.2">
      <c r="A777">
        <v>776</v>
      </c>
      <c r="B777">
        <f ca="1">_xlfn.BINOM.INV(('Study parameters and results'!$B$3*'Study parameters and results'!$B$6), 'Study parameters and results'!$B$4, RAND())</f>
        <v>59</v>
      </c>
      <c r="C777">
        <f ca="1">_xlfn.BINOM.INV(('Study parameters and results'!$G$17*(1-'Study parameters and results'!$B$6)),'Study parameters and results'!$B$5,RAND())</f>
        <v>84</v>
      </c>
      <c r="D777">
        <f ca="1">('Study parameters and results'!$B$3*'Study parameters and results'!$B$6)-B777</f>
        <v>141</v>
      </c>
      <c r="E777">
        <f ca="1">('Study parameters and results'!$B$3*(1-'Study parameters and results'!$B$6))-C777</f>
        <v>716</v>
      </c>
      <c r="F777" s="2">
        <f t="shared" ca="1" si="24"/>
        <v>3.5667004390408645</v>
      </c>
      <c r="G777" s="2">
        <f t="shared" ca="1" si="25"/>
        <v>0.19324275167102078</v>
      </c>
    </row>
    <row r="778" spans="1:7" x14ac:dyDescent="0.2">
      <c r="A778">
        <v>777</v>
      </c>
      <c r="B778">
        <f ca="1">_xlfn.BINOM.INV(('Study parameters and results'!$B$3*'Study parameters and results'!$B$6), 'Study parameters and results'!$B$4, RAND())</f>
        <v>63</v>
      </c>
      <c r="C778">
        <f ca="1">_xlfn.BINOM.INV(('Study parameters and results'!$G$17*(1-'Study parameters and results'!$B$6)),'Study parameters and results'!$B$5,RAND())</f>
        <v>89</v>
      </c>
      <c r="D778">
        <f ca="1">('Study parameters and results'!$B$3*'Study parameters and results'!$B$6)-B778</f>
        <v>137</v>
      </c>
      <c r="E778">
        <f ca="1">('Study parameters and results'!$B$3*(1-'Study parameters and results'!$B$6))-C778</f>
        <v>711</v>
      </c>
      <c r="F778" s="2">
        <f t="shared" ca="1" si="24"/>
        <v>3.6736652177478879</v>
      </c>
      <c r="G778" s="2">
        <f t="shared" ca="1" si="25"/>
        <v>0.18924774969095007</v>
      </c>
    </row>
    <row r="779" spans="1:7" x14ac:dyDescent="0.2">
      <c r="A779">
        <v>778</v>
      </c>
      <c r="B779">
        <f ca="1">_xlfn.BINOM.INV(('Study parameters and results'!$B$3*'Study parameters and results'!$B$6), 'Study parameters and results'!$B$4, RAND())</f>
        <v>62</v>
      </c>
      <c r="C779">
        <f ca="1">_xlfn.BINOM.INV(('Study parameters and results'!$G$17*(1-'Study parameters and results'!$B$6)),'Study parameters and results'!$B$5,RAND())</f>
        <v>81</v>
      </c>
      <c r="D779">
        <f ca="1">('Study parameters and results'!$B$3*'Study parameters and results'!$B$6)-B779</f>
        <v>138</v>
      </c>
      <c r="E779">
        <f ca="1">('Study parameters and results'!$B$3*(1-'Study parameters and results'!$B$6))-C779</f>
        <v>719</v>
      </c>
      <c r="F779" s="2">
        <f t="shared" ca="1" si="24"/>
        <v>3.9880121667561284</v>
      </c>
      <c r="G779" s="2">
        <f t="shared" ca="1" si="25"/>
        <v>0.19264451371930902</v>
      </c>
    </row>
    <row r="780" spans="1:7" x14ac:dyDescent="0.2">
      <c r="A780">
        <v>779</v>
      </c>
      <c r="B780">
        <f ca="1">_xlfn.BINOM.INV(('Study parameters and results'!$B$3*'Study parameters and results'!$B$6), 'Study parameters and results'!$B$4, RAND())</f>
        <v>60</v>
      </c>
      <c r="C780">
        <f ca="1">_xlfn.BINOM.INV(('Study parameters and results'!$G$17*(1-'Study parameters and results'!$B$6)),'Study parameters and results'!$B$5,RAND())</f>
        <v>80</v>
      </c>
      <c r="D780">
        <f ca="1">('Study parameters and results'!$B$3*'Study parameters and results'!$B$6)-B780</f>
        <v>140</v>
      </c>
      <c r="E780">
        <f ca="1">('Study parameters and results'!$B$3*(1-'Study parameters and results'!$B$6))-C780</f>
        <v>720</v>
      </c>
      <c r="F780" s="2">
        <f t="shared" ca="1" si="24"/>
        <v>3.8571428571428572</v>
      </c>
      <c r="G780" s="2">
        <f t="shared" ca="1" si="25"/>
        <v>0.19416079083690585</v>
      </c>
    </row>
    <row r="781" spans="1:7" x14ac:dyDescent="0.2">
      <c r="A781">
        <v>780</v>
      </c>
      <c r="B781">
        <f ca="1">_xlfn.BINOM.INV(('Study parameters and results'!$B$3*'Study parameters and results'!$B$6), 'Study parameters and results'!$B$4, RAND())</f>
        <v>58</v>
      </c>
      <c r="C781">
        <f ca="1">_xlfn.BINOM.INV(('Study parameters and results'!$G$17*(1-'Study parameters and results'!$B$6)),'Study parameters and results'!$B$5,RAND())</f>
        <v>88</v>
      </c>
      <c r="D781">
        <f ca="1">('Study parameters and results'!$B$3*'Study parameters and results'!$B$6)-B781</f>
        <v>142</v>
      </c>
      <c r="E781">
        <f ca="1">('Study parameters and results'!$B$3*(1-'Study parameters and results'!$B$6))-C781</f>
        <v>712</v>
      </c>
      <c r="F781" s="2">
        <f t="shared" ca="1" si="24"/>
        <v>3.304737516005122</v>
      </c>
      <c r="G781" s="2">
        <f t="shared" ca="1" si="25"/>
        <v>0.19248834660085382</v>
      </c>
    </row>
    <row r="782" spans="1:7" x14ac:dyDescent="0.2">
      <c r="A782">
        <v>781</v>
      </c>
      <c r="B782">
        <f ca="1">_xlfn.BINOM.INV(('Study parameters and results'!$B$3*'Study parameters and results'!$B$6), 'Study parameters and results'!$B$4, RAND())</f>
        <v>65</v>
      </c>
      <c r="C782">
        <f ca="1">_xlfn.BINOM.INV(('Study parameters and results'!$G$17*(1-'Study parameters and results'!$B$6)),'Study parameters and results'!$B$5,RAND())</f>
        <v>84</v>
      </c>
      <c r="D782">
        <f ca="1">('Study parameters and results'!$B$3*'Study parameters and results'!$B$6)-B782</f>
        <v>135</v>
      </c>
      <c r="E782">
        <f ca="1">('Study parameters and results'!$B$3*(1-'Study parameters and results'!$B$6))-C782</f>
        <v>716</v>
      </c>
      <c r="F782" s="2">
        <f t="shared" ca="1" si="24"/>
        <v>4.1040564373897706</v>
      </c>
      <c r="G782" s="2">
        <f t="shared" ca="1" si="25"/>
        <v>0.18998271695466781</v>
      </c>
    </row>
    <row r="783" spans="1:7" x14ac:dyDescent="0.2">
      <c r="A783">
        <v>782</v>
      </c>
      <c r="B783">
        <f ca="1">_xlfn.BINOM.INV(('Study parameters and results'!$B$3*'Study parameters and results'!$B$6), 'Study parameters and results'!$B$4, RAND())</f>
        <v>60</v>
      </c>
      <c r="C783">
        <f ca="1">_xlfn.BINOM.INV(('Study parameters and results'!$G$17*(1-'Study parameters and results'!$B$6)),'Study parameters and results'!$B$5,RAND())</f>
        <v>90</v>
      </c>
      <c r="D783">
        <f ca="1">('Study parameters and results'!$B$3*'Study parameters and results'!$B$6)-B783</f>
        <v>140</v>
      </c>
      <c r="E783">
        <f ca="1">('Study parameters and results'!$B$3*(1-'Study parameters and results'!$B$6))-C783</f>
        <v>710</v>
      </c>
      <c r="F783" s="2">
        <f t="shared" ca="1" si="24"/>
        <v>3.3809523809523809</v>
      </c>
      <c r="G783" s="2">
        <f t="shared" ca="1" si="25"/>
        <v>0.19060190351845985</v>
      </c>
    </row>
    <row r="784" spans="1:7" x14ac:dyDescent="0.2">
      <c r="A784">
        <v>783</v>
      </c>
      <c r="B784">
        <f ca="1">_xlfn.BINOM.INV(('Study parameters and results'!$B$3*'Study parameters and results'!$B$6), 'Study parameters and results'!$B$4, RAND())</f>
        <v>64</v>
      </c>
      <c r="C784">
        <f ca="1">_xlfn.BINOM.INV(('Study parameters and results'!$G$17*(1-'Study parameters and results'!$B$6)),'Study parameters and results'!$B$5,RAND())</f>
        <v>72</v>
      </c>
      <c r="D784">
        <f ca="1">('Study parameters and results'!$B$3*'Study parameters and results'!$B$6)-B784</f>
        <v>136</v>
      </c>
      <c r="E784">
        <f ca="1">('Study parameters and results'!$B$3*(1-'Study parameters and results'!$B$6))-C784</f>
        <v>728</v>
      </c>
      <c r="F784" s="2">
        <f t="shared" ca="1" si="24"/>
        <v>4.7581699346405228</v>
      </c>
      <c r="G784" s="2">
        <f t="shared" ca="1" si="25"/>
        <v>0.1955516720434419</v>
      </c>
    </row>
    <row r="785" spans="1:7" x14ac:dyDescent="0.2">
      <c r="A785">
        <v>784</v>
      </c>
      <c r="B785">
        <f ca="1">_xlfn.BINOM.INV(('Study parameters and results'!$B$3*'Study parameters and results'!$B$6), 'Study parameters and results'!$B$4, RAND())</f>
        <v>60</v>
      </c>
      <c r="C785">
        <f ca="1">_xlfn.BINOM.INV(('Study parameters and results'!$G$17*(1-'Study parameters and results'!$B$6)),'Study parameters and results'!$B$5,RAND())</f>
        <v>81</v>
      </c>
      <c r="D785">
        <f ca="1">('Study parameters and results'!$B$3*'Study parameters and results'!$B$6)-B785</f>
        <v>140</v>
      </c>
      <c r="E785">
        <f ca="1">('Study parameters and results'!$B$3*(1-'Study parameters and results'!$B$6))-C785</f>
        <v>719</v>
      </c>
      <c r="F785" s="2">
        <f t="shared" ca="1" si="24"/>
        <v>3.8042328042328042</v>
      </c>
      <c r="G785" s="2">
        <f t="shared" ca="1" si="25"/>
        <v>0.19376796279574734</v>
      </c>
    </row>
    <row r="786" spans="1:7" x14ac:dyDescent="0.2">
      <c r="A786">
        <v>785</v>
      </c>
      <c r="B786">
        <f ca="1">_xlfn.BINOM.INV(('Study parameters and results'!$B$3*'Study parameters and results'!$B$6), 'Study parameters and results'!$B$4, RAND())</f>
        <v>50</v>
      </c>
      <c r="C786">
        <f ca="1">_xlfn.BINOM.INV(('Study parameters and results'!$G$17*(1-'Study parameters and results'!$B$6)),'Study parameters and results'!$B$5,RAND())</f>
        <v>84</v>
      </c>
      <c r="D786">
        <f ca="1">('Study parameters and results'!$B$3*'Study parameters and results'!$B$6)-B786</f>
        <v>150</v>
      </c>
      <c r="E786">
        <f ca="1">('Study parameters and results'!$B$3*(1-'Study parameters and results'!$B$6))-C786</f>
        <v>716</v>
      </c>
      <c r="F786" s="2">
        <f t="shared" ca="1" si="24"/>
        <v>2.8412698412698409</v>
      </c>
      <c r="G786" s="2">
        <f t="shared" ca="1" si="25"/>
        <v>0.19992017561047037</v>
      </c>
    </row>
    <row r="787" spans="1:7" x14ac:dyDescent="0.2">
      <c r="A787">
        <v>786</v>
      </c>
      <c r="B787">
        <f ca="1">_xlfn.BINOM.INV(('Study parameters and results'!$B$3*'Study parameters and results'!$B$6), 'Study parameters and results'!$B$4, RAND())</f>
        <v>65</v>
      </c>
      <c r="C787">
        <f ca="1">_xlfn.BINOM.INV(('Study parameters and results'!$G$17*(1-'Study parameters and results'!$B$6)),'Study parameters and results'!$B$5,RAND())</f>
        <v>69</v>
      </c>
      <c r="D787">
        <f ca="1">('Study parameters and results'!$B$3*'Study parameters and results'!$B$6)-B787</f>
        <v>135</v>
      </c>
      <c r="E787">
        <f ca="1">('Study parameters and results'!$B$3*(1-'Study parameters and results'!$B$6))-C787</f>
        <v>731</v>
      </c>
      <c r="F787" s="2">
        <f t="shared" ca="1" si="24"/>
        <v>5.1009125067096077</v>
      </c>
      <c r="G787" s="2">
        <f t="shared" ca="1" si="25"/>
        <v>0.19660306577288858</v>
      </c>
    </row>
    <row r="788" spans="1:7" x14ac:dyDescent="0.2">
      <c r="A788">
        <v>787</v>
      </c>
      <c r="B788">
        <f ca="1">_xlfn.BINOM.INV(('Study parameters and results'!$B$3*'Study parameters and results'!$B$6), 'Study parameters and results'!$B$4, RAND())</f>
        <v>60</v>
      </c>
      <c r="C788">
        <f ca="1">_xlfn.BINOM.INV(('Study parameters and results'!$G$17*(1-'Study parameters and results'!$B$6)),'Study parameters and results'!$B$5,RAND())</f>
        <v>74</v>
      </c>
      <c r="D788">
        <f ca="1">('Study parameters and results'!$B$3*'Study parameters and results'!$B$6)-B788</f>
        <v>140</v>
      </c>
      <c r="E788">
        <f ca="1">('Study parameters and results'!$B$3*(1-'Study parameters and results'!$B$6))-C788</f>
        <v>726</v>
      </c>
      <c r="F788" s="2">
        <f t="shared" ca="1" si="24"/>
        <v>4.204633204633204</v>
      </c>
      <c r="G788" s="2">
        <f t="shared" ca="1" si="25"/>
        <v>0.19672429385146331</v>
      </c>
    </row>
    <row r="789" spans="1:7" x14ac:dyDescent="0.2">
      <c r="A789">
        <v>788</v>
      </c>
      <c r="B789">
        <f ca="1">_xlfn.BINOM.INV(('Study parameters and results'!$B$3*'Study parameters and results'!$B$6), 'Study parameters and results'!$B$4, RAND())</f>
        <v>57</v>
      </c>
      <c r="C789">
        <f ca="1">_xlfn.BINOM.INV(('Study parameters and results'!$G$17*(1-'Study parameters and results'!$B$6)),'Study parameters and results'!$B$5,RAND())</f>
        <v>72</v>
      </c>
      <c r="D789">
        <f ca="1">('Study parameters and results'!$B$3*'Study parameters and results'!$B$6)-B789</f>
        <v>143</v>
      </c>
      <c r="E789">
        <f ca="1">('Study parameters and results'!$B$3*(1-'Study parameters and results'!$B$6))-C789</f>
        <v>728</v>
      </c>
      <c r="F789" s="2">
        <f t="shared" ca="1" si="24"/>
        <v>4.0303030303030303</v>
      </c>
      <c r="G789" s="2">
        <f t="shared" ca="1" si="25"/>
        <v>0.19949782431055499</v>
      </c>
    </row>
    <row r="790" spans="1:7" x14ac:dyDescent="0.2">
      <c r="A790">
        <v>789</v>
      </c>
      <c r="B790">
        <f ca="1">_xlfn.BINOM.INV(('Study parameters and results'!$B$3*'Study parameters and results'!$B$6), 'Study parameters and results'!$B$4, RAND())</f>
        <v>58</v>
      </c>
      <c r="C790">
        <f ca="1">_xlfn.BINOM.INV(('Study parameters and results'!$G$17*(1-'Study parameters and results'!$B$6)),'Study parameters and results'!$B$5,RAND())</f>
        <v>88</v>
      </c>
      <c r="D790">
        <f ca="1">('Study parameters and results'!$B$3*'Study parameters and results'!$B$6)-B790</f>
        <v>142</v>
      </c>
      <c r="E790">
        <f ca="1">('Study parameters and results'!$B$3*(1-'Study parameters and results'!$B$6))-C790</f>
        <v>712</v>
      </c>
      <c r="F790" s="2">
        <f t="shared" ca="1" si="24"/>
        <v>3.304737516005122</v>
      </c>
      <c r="G790" s="2">
        <f t="shared" ca="1" si="25"/>
        <v>0.19248834660085382</v>
      </c>
    </row>
    <row r="791" spans="1:7" x14ac:dyDescent="0.2">
      <c r="A791">
        <v>790</v>
      </c>
      <c r="B791">
        <f ca="1">_xlfn.BINOM.INV(('Study parameters and results'!$B$3*'Study parameters and results'!$B$6), 'Study parameters and results'!$B$4, RAND())</f>
        <v>65</v>
      </c>
      <c r="C791">
        <f ca="1">_xlfn.BINOM.INV(('Study parameters and results'!$G$17*(1-'Study parameters and results'!$B$6)),'Study parameters and results'!$B$5,RAND())</f>
        <v>78</v>
      </c>
      <c r="D791">
        <f ca="1">('Study parameters and results'!$B$3*'Study parameters and results'!$B$6)-B791</f>
        <v>135</v>
      </c>
      <c r="E791">
        <f ca="1">('Study parameters and results'!$B$3*(1-'Study parameters and results'!$B$6))-C791</f>
        <v>722</v>
      </c>
      <c r="F791" s="2">
        <f t="shared" ca="1" si="24"/>
        <v>4.4567901234567904</v>
      </c>
      <c r="G791" s="2">
        <f t="shared" ca="1" si="25"/>
        <v>0.19234754265075016</v>
      </c>
    </row>
    <row r="792" spans="1:7" x14ac:dyDescent="0.2">
      <c r="A792">
        <v>791</v>
      </c>
      <c r="B792">
        <f ca="1">_xlfn.BINOM.INV(('Study parameters and results'!$B$3*'Study parameters and results'!$B$6), 'Study parameters and results'!$B$4, RAND())</f>
        <v>68</v>
      </c>
      <c r="C792">
        <f ca="1">_xlfn.BINOM.INV(('Study parameters and results'!$G$17*(1-'Study parameters and results'!$B$6)),'Study parameters and results'!$B$5,RAND())</f>
        <v>80</v>
      </c>
      <c r="D792">
        <f ca="1">('Study parameters and results'!$B$3*'Study parameters and results'!$B$6)-B792</f>
        <v>132</v>
      </c>
      <c r="E792">
        <f ca="1">('Study parameters and results'!$B$3*(1-'Study parameters and results'!$B$6))-C792</f>
        <v>720</v>
      </c>
      <c r="F792" s="2">
        <f t="shared" ca="1" si="24"/>
        <v>4.6363636363636367</v>
      </c>
      <c r="G792" s="2">
        <f t="shared" ca="1" si="25"/>
        <v>0.19018551158694408</v>
      </c>
    </row>
    <row r="793" spans="1:7" x14ac:dyDescent="0.2">
      <c r="A793">
        <v>792</v>
      </c>
      <c r="B793">
        <f ca="1">_xlfn.BINOM.INV(('Study parameters and results'!$B$3*'Study parameters and results'!$B$6), 'Study parameters and results'!$B$4, RAND())</f>
        <v>62</v>
      </c>
      <c r="C793">
        <f ca="1">_xlfn.BINOM.INV(('Study parameters and results'!$G$17*(1-'Study parameters and results'!$B$6)),'Study parameters and results'!$B$5,RAND())</f>
        <v>88</v>
      </c>
      <c r="D793">
        <f ca="1">('Study parameters and results'!$B$3*'Study parameters and results'!$B$6)-B793</f>
        <v>138</v>
      </c>
      <c r="E793">
        <f ca="1">('Study parameters and results'!$B$3*(1-'Study parameters and results'!$B$6))-C793</f>
        <v>712</v>
      </c>
      <c r="F793" s="2">
        <f t="shared" ca="1" si="24"/>
        <v>3.6350461133069829</v>
      </c>
      <c r="G793" s="2">
        <f t="shared" ca="1" si="25"/>
        <v>0.19011454393422286</v>
      </c>
    </row>
    <row r="794" spans="1:7" x14ac:dyDescent="0.2">
      <c r="A794">
        <v>793</v>
      </c>
      <c r="B794">
        <f ca="1">_xlfn.BINOM.INV(('Study parameters and results'!$B$3*'Study parameters and results'!$B$6), 'Study parameters and results'!$B$4, RAND())</f>
        <v>55</v>
      </c>
      <c r="C794">
        <f ca="1">_xlfn.BINOM.INV(('Study parameters and results'!$G$17*(1-'Study parameters and results'!$B$6)),'Study parameters and results'!$B$5,RAND())</f>
        <v>70</v>
      </c>
      <c r="D794">
        <f ca="1">('Study parameters and results'!$B$3*'Study parameters and results'!$B$6)-B794</f>
        <v>145</v>
      </c>
      <c r="E794">
        <f ca="1">('Study parameters and results'!$B$3*(1-'Study parameters and results'!$B$6))-C794</f>
        <v>730</v>
      </c>
      <c r="F794" s="2">
        <f t="shared" ca="1" si="24"/>
        <v>3.9556650246305418</v>
      </c>
      <c r="G794" s="2">
        <f t="shared" ca="1" si="25"/>
        <v>0.20182652750659172</v>
      </c>
    </row>
    <row r="795" spans="1:7" x14ac:dyDescent="0.2">
      <c r="A795">
        <v>794</v>
      </c>
      <c r="B795">
        <f ca="1">_xlfn.BINOM.INV(('Study parameters and results'!$B$3*'Study parameters and results'!$B$6), 'Study parameters and results'!$B$4, RAND())</f>
        <v>71</v>
      </c>
      <c r="C795">
        <f ca="1">_xlfn.BINOM.INV(('Study parameters and results'!$G$17*(1-'Study parameters and results'!$B$6)),'Study parameters and results'!$B$5,RAND())</f>
        <v>77</v>
      </c>
      <c r="D795">
        <f ca="1">('Study parameters and results'!$B$3*'Study parameters and results'!$B$6)-B795</f>
        <v>129</v>
      </c>
      <c r="E795">
        <f ca="1">('Study parameters and results'!$B$3*(1-'Study parameters and results'!$B$6))-C795</f>
        <v>723</v>
      </c>
      <c r="F795" s="2">
        <f t="shared" ca="1" si="24"/>
        <v>5.1679250981576565</v>
      </c>
      <c r="G795" s="2">
        <f t="shared" ca="1" si="25"/>
        <v>0.1902802771655967</v>
      </c>
    </row>
    <row r="796" spans="1:7" x14ac:dyDescent="0.2">
      <c r="A796">
        <v>795</v>
      </c>
      <c r="B796">
        <f ca="1">_xlfn.BINOM.INV(('Study parameters and results'!$B$3*'Study parameters and results'!$B$6), 'Study parameters and results'!$B$4, RAND())</f>
        <v>58</v>
      </c>
      <c r="C796">
        <f ca="1">_xlfn.BINOM.INV(('Study parameters and results'!$G$17*(1-'Study parameters and results'!$B$6)),'Study parameters and results'!$B$5,RAND())</f>
        <v>91</v>
      </c>
      <c r="D796">
        <f ca="1">('Study parameters and results'!$B$3*'Study parameters and results'!$B$6)-B796</f>
        <v>142</v>
      </c>
      <c r="E796">
        <f ca="1">('Study parameters and results'!$B$3*(1-'Study parameters and results'!$B$6))-C796</f>
        <v>709</v>
      </c>
      <c r="F796" s="2">
        <f t="shared" ca="1" si="24"/>
        <v>3.1823247175359852</v>
      </c>
      <c r="G796" s="2">
        <f t="shared" ca="1" si="25"/>
        <v>0.19152827743188627</v>
      </c>
    </row>
    <row r="797" spans="1:7" x14ac:dyDescent="0.2">
      <c r="A797">
        <v>796</v>
      </c>
      <c r="B797">
        <f ca="1">_xlfn.BINOM.INV(('Study parameters and results'!$B$3*'Study parameters and results'!$B$6), 'Study parameters and results'!$B$4, RAND())</f>
        <v>61</v>
      </c>
      <c r="C797">
        <f ca="1">_xlfn.BINOM.INV(('Study parameters and results'!$G$17*(1-'Study parameters and results'!$B$6)),'Study parameters and results'!$B$5,RAND())</f>
        <v>87</v>
      </c>
      <c r="D797">
        <f ca="1">('Study parameters and results'!$B$3*'Study parameters and results'!$B$6)-B797</f>
        <v>139</v>
      </c>
      <c r="E797">
        <f ca="1">('Study parameters and results'!$B$3*(1-'Study parameters and results'!$B$6))-C797</f>
        <v>713</v>
      </c>
      <c r="F797" s="2">
        <f t="shared" ca="1" si="24"/>
        <v>3.5965434548912594</v>
      </c>
      <c r="G797" s="2">
        <f t="shared" ca="1" si="25"/>
        <v>0.19100906953600424</v>
      </c>
    </row>
    <row r="798" spans="1:7" x14ac:dyDescent="0.2">
      <c r="A798">
        <v>797</v>
      </c>
      <c r="B798">
        <f ca="1">_xlfn.BINOM.INV(('Study parameters and results'!$B$3*'Study parameters and results'!$B$6), 'Study parameters and results'!$B$4, RAND())</f>
        <v>57</v>
      </c>
      <c r="C798">
        <f ca="1">_xlfn.BINOM.INV(('Study parameters and results'!$G$17*(1-'Study parameters and results'!$B$6)),'Study parameters and results'!$B$5,RAND())</f>
        <v>92</v>
      </c>
      <c r="D798">
        <f ca="1">('Study parameters and results'!$B$3*'Study parameters and results'!$B$6)-B798</f>
        <v>143</v>
      </c>
      <c r="E798">
        <f ca="1">('Study parameters and results'!$B$3*(1-'Study parameters and results'!$B$6))-C798</f>
        <v>708</v>
      </c>
      <c r="F798" s="2">
        <f t="shared" ca="1" si="24"/>
        <v>3.0674977196716329</v>
      </c>
      <c r="G798" s="2">
        <f t="shared" ca="1" si="25"/>
        <v>0.19188241513503049</v>
      </c>
    </row>
    <row r="799" spans="1:7" x14ac:dyDescent="0.2">
      <c r="A799">
        <v>798</v>
      </c>
      <c r="B799">
        <f ca="1">_xlfn.BINOM.INV(('Study parameters and results'!$B$3*'Study parameters and results'!$B$6), 'Study parameters and results'!$B$4, RAND())</f>
        <v>64</v>
      </c>
      <c r="C799">
        <f ca="1">_xlfn.BINOM.INV(('Study parameters and results'!$G$17*(1-'Study parameters and results'!$B$6)),'Study parameters and results'!$B$5,RAND())</f>
        <v>88</v>
      </c>
      <c r="D799">
        <f ca="1">('Study parameters and results'!$B$3*'Study parameters and results'!$B$6)-B799</f>
        <v>136</v>
      </c>
      <c r="E799">
        <f ca="1">('Study parameters and results'!$B$3*(1-'Study parameters and results'!$B$6))-C799</f>
        <v>712</v>
      </c>
      <c r="F799" s="2">
        <f t="shared" ca="1" si="24"/>
        <v>3.8074866310160429</v>
      </c>
      <c r="G799" s="2">
        <f t="shared" ca="1" si="25"/>
        <v>0.18906631620182748</v>
      </c>
    </row>
    <row r="800" spans="1:7" x14ac:dyDescent="0.2">
      <c r="A800">
        <v>799</v>
      </c>
      <c r="B800">
        <f ca="1">_xlfn.BINOM.INV(('Study parameters and results'!$B$3*'Study parameters and results'!$B$6), 'Study parameters and results'!$B$4, RAND())</f>
        <v>60</v>
      </c>
      <c r="C800">
        <f ca="1">_xlfn.BINOM.INV(('Study parameters and results'!$G$17*(1-'Study parameters and results'!$B$6)),'Study parameters and results'!$B$5,RAND())</f>
        <v>67</v>
      </c>
      <c r="D800">
        <f ca="1">('Study parameters and results'!$B$3*'Study parameters and results'!$B$6)-B800</f>
        <v>140</v>
      </c>
      <c r="E800">
        <f ca="1">('Study parameters and results'!$B$3*(1-'Study parameters and results'!$B$6))-C800</f>
        <v>733</v>
      </c>
      <c r="F800" s="2">
        <f t="shared" ca="1" si="24"/>
        <v>4.6886993603411513</v>
      </c>
      <c r="G800" s="2">
        <f t="shared" ca="1" si="25"/>
        <v>0.20024773013462713</v>
      </c>
    </row>
    <row r="801" spans="1:7" x14ac:dyDescent="0.2">
      <c r="A801">
        <v>800</v>
      </c>
      <c r="B801">
        <f ca="1">_xlfn.BINOM.INV(('Study parameters and results'!$B$3*'Study parameters and results'!$B$6), 'Study parameters and results'!$B$4, RAND())</f>
        <v>63</v>
      </c>
      <c r="C801">
        <f ca="1">_xlfn.BINOM.INV(('Study parameters and results'!$G$17*(1-'Study parameters and results'!$B$6)),'Study parameters and results'!$B$5,RAND())</f>
        <v>79</v>
      </c>
      <c r="D801">
        <f ca="1">('Study parameters and results'!$B$3*'Study parameters and results'!$B$6)-B801</f>
        <v>137</v>
      </c>
      <c r="E801">
        <f ca="1">('Study parameters and results'!$B$3*(1-'Study parameters and results'!$B$6))-C801</f>
        <v>721</v>
      </c>
      <c r="F801" s="2">
        <f t="shared" ca="1" si="24"/>
        <v>4.196895500323385</v>
      </c>
      <c r="G801" s="2">
        <f t="shared" ca="1" si="25"/>
        <v>0.19291831521688377</v>
      </c>
    </row>
    <row r="802" spans="1:7" x14ac:dyDescent="0.2">
      <c r="A802">
        <v>801</v>
      </c>
      <c r="B802">
        <f ca="1">_xlfn.BINOM.INV(('Study parameters and results'!$B$3*'Study parameters and results'!$B$6), 'Study parameters and results'!$B$4, RAND())</f>
        <v>57</v>
      </c>
      <c r="C802">
        <f ca="1">_xlfn.BINOM.INV(('Study parameters and results'!$G$17*(1-'Study parameters and results'!$B$6)),'Study parameters and results'!$B$5,RAND())</f>
        <v>78</v>
      </c>
      <c r="D802">
        <f ca="1">('Study parameters and results'!$B$3*'Study parameters and results'!$B$6)-B802</f>
        <v>143</v>
      </c>
      <c r="E802">
        <f ca="1">('Study parameters and results'!$B$3*(1-'Study parameters and results'!$B$6))-C802</f>
        <v>722</v>
      </c>
      <c r="F802" s="2">
        <f t="shared" ca="1" si="24"/>
        <v>3.6896180742334588</v>
      </c>
      <c r="G802" s="2">
        <f t="shared" ca="1" si="25"/>
        <v>0.19683094526493836</v>
      </c>
    </row>
    <row r="803" spans="1:7" x14ac:dyDescent="0.2">
      <c r="A803">
        <v>802</v>
      </c>
      <c r="B803">
        <f ca="1">_xlfn.BINOM.INV(('Study parameters and results'!$B$3*'Study parameters and results'!$B$6), 'Study parameters and results'!$B$4, RAND())</f>
        <v>51</v>
      </c>
      <c r="C803">
        <f ca="1">_xlfn.BINOM.INV(('Study parameters and results'!$G$17*(1-'Study parameters and results'!$B$6)),'Study parameters and results'!$B$5,RAND())</f>
        <v>84</v>
      </c>
      <c r="D803">
        <f ca="1">('Study parameters and results'!$B$3*'Study parameters and results'!$B$6)-B803</f>
        <v>149</v>
      </c>
      <c r="E803">
        <f ca="1">('Study parameters and results'!$B$3*(1-'Study parameters and results'!$B$6))-C803</f>
        <v>716</v>
      </c>
      <c r="F803" s="2">
        <f t="shared" ca="1" si="24"/>
        <v>2.9175455417066156</v>
      </c>
      <c r="G803" s="2">
        <f t="shared" ca="1" si="25"/>
        <v>0.19904939709198491</v>
      </c>
    </row>
    <row r="804" spans="1:7" x14ac:dyDescent="0.2">
      <c r="A804">
        <v>803</v>
      </c>
      <c r="B804">
        <f ca="1">_xlfn.BINOM.INV(('Study parameters and results'!$B$3*'Study parameters and results'!$B$6), 'Study parameters and results'!$B$4, RAND())</f>
        <v>52</v>
      </c>
      <c r="C804">
        <f ca="1">_xlfn.BINOM.INV(('Study parameters and results'!$G$17*(1-'Study parameters and results'!$B$6)),'Study parameters and results'!$B$5,RAND())</f>
        <v>79</v>
      </c>
      <c r="D804">
        <f ca="1">('Study parameters and results'!$B$3*'Study parameters and results'!$B$6)-B804</f>
        <v>148</v>
      </c>
      <c r="E804">
        <f ca="1">('Study parameters and results'!$B$3*(1-'Study parameters and results'!$B$6))-C804</f>
        <v>721</v>
      </c>
      <c r="F804" s="2">
        <f t="shared" ca="1" si="24"/>
        <v>3.2066370167635991</v>
      </c>
      <c r="G804" s="2">
        <f t="shared" ca="1" si="25"/>
        <v>0.20008177425152535</v>
      </c>
    </row>
    <row r="805" spans="1:7" x14ac:dyDescent="0.2">
      <c r="A805">
        <v>804</v>
      </c>
      <c r="B805">
        <f ca="1">_xlfn.BINOM.INV(('Study parameters and results'!$B$3*'Study parameters and results'!$B$6), 'Study parameters and results'!$B$4, RAND())</f>
        <v>54</v>
      </c>
      <c r="C805">
        <f ca="1">_xlfn.BINOM.INV(('Study parameters and results'!$G$17*(1-'Study parameters and results'!$B$6)),'Study parameters and results'!$B$5,RAND())</f>
        <v>72</v>
      </c>
      <c r="D805">
        <f ca="1">('Study parameters and results'!$B$3*'Study parameters and results'!$B$6)-B805</f>
        <v>146</v>
      </c>
      <c r="E805">
        <f ca="1">('Study parameters and results'!$B$3*(1-'Study parameters and results'!$B$6))-C805</f>
        <v>728</v>
      </c>
      <c r="F805" s="2">
        <f t="shared" ca="1" si="24"/>
        <v>3.7397260273972601</v>
      </c>
      <c r="G805" s="2">
        <f t="shared" ca="1" si="25"/>
        <v>0.20156971213336325</v>
      </c>
    </row>
    <row r="806" spans="1:7" x14ac:dyDescent="0.2">
      <c r="A806">
        <v>805</v>
      </c>
      <c r="B806">
        <f ca="1">_xlfn.BINOM.INV(('Study parameters and results'!$B$3*'Study parameters and results'!$B$6), 'Study parameters and results'!$B$4, RAND())</f>
        <v>59</v>
      </c>
      <c r="C806">
        <f ca="1">_xlfn.BINOM.INV(('Study parameters and results'!$G$17*(1-'Study parameters and results'!$B$6)),'Study parameters and results'!$B$5,RAND())</f>
        <v>99</v>
      </c>
      <c r="D806">
        <f ca="1">('Study parameters and results'!$B$3*'Study parameters and results'!$B$6)-B806</f>
        <v>141</v>
      </c>
      <c r="E806">
        <f ca="1">('Study parameters and results'!$B$3*(1-'Study parameters and results'!$B$6))-C806</f>
        <v>701</v>
      </c>
      <c r="F806" s="2">
        <f t="shared" ca="1" si="24"/>
        <v>2.9628913245934521</v>
      </c>
      <c r="G806" s="2">
        <f t="shared" ca="1" si="25"/>
        <v>0.18859717587620731</v>
      </c>
    </row>
    <row r="807" spans="1:7" x14ac:dyDescent="0.2">
      <c r="A807">
        <v>806</v>
      </c>
      <c r="B807">
        <f ca="1">_xlfn.BINOM.INV(('Study parameters and results'!$B$3*'Study parameters and results'!$B$6), 'Study parameters and results'!$B$4, RAND())</f>
        <v>69</v>
      </c>
      <c r="C807">
        <f ca="1">_xlfn.BINOM.INV(('Study parameters and results'!$G$17*(1-'Study parameters and results'!$B$6)),'Study parameters and results'!$B$5,RAND())</f>
        <v>78</v>
      </c>
      <c r="D807">
        <f ca="1">('Study parameters and results'!$B$3*'Study parameters and results'!$B$6)-B807</f>
        <v>131</v>
      </c>
      <c r="E807">
        <f ca="1">('Study parameters and results'!$B$3*(1-'Study parameters and results'!$B$6))-C807</f>
        <v>722</v>
      </c>
      <c r="F807" s="2">
        <f t="shared" ca="1" si="24"/>
        <v>4.8755137991779218</v>
      </c>
      <c r="G807" s="2">
        <f t="shared" ca="1" si="25"/>
        <v>0.19060927517098245</v>
      </c>
    </row>
    <row r="808" spans="1:7" x14ac:dyDescent="0.2">
      <c r="A808">
        <v>807</v>
      </c>
      <c r="B808">
        <f ca="1">_xlfn.BINOM.INV(('Study parameters and results'!$B$3*'Study parameters and results'!$B$6), 'Study parameters and results'!$B$4, RAND())</f>
        <v>63</v>
      </c>
      <c r="C808">
        <f ca="1">_xlfn.BINOM.INV(('Study parameters and results'!$G$17*(1-'Study parameters and results'!$B$6)),'Study parameters and results'!$B$5,RAND())</f>
        <v>86</v>
      </c>
      <c r="D808">
        <f ca="1">('Study parameters and results'!$B$3*'Study parameters and results'!$B$6)-B808</f>
        <v>137</v>
      </c>
      <c r="E808">
        <f ca="1">('Study parameters and results'!$B$3*(1-'Study parameters and results'!$B$6))-C808</f>
        <v>714</v>
      </c>
      <c r="F808" s="2">
        <f t="shared" ca="1" si="24"/>
        <v>3.8178577491088097</v>
      </c>
      <c r="G808" s="2">
        <f t="shared" ca="1" si="25"/>
        <v>0.19026495512007038</v>
      </c>
    </row>
    <row r="809" spans="1:7" x14ac:dyDescent="0.2">
      <c r="A809">
        <v>808</v>
      </c>
      <c r="B809">
        <f ca="1">_xlfn.BINOM.INV(('Study parameters and results'!$B$3*'Study parameters and results'!$B$6), 'Study parameters and results'!$B$4, RAND())</f>
        <v>65</v>
      </c>
      <c r="C809">
        <f ca="1">_xlfn.BINOM.INV(('Study parameters and results'!$G$17*(1-'Study parameters and results'!$B$6)),'Study parameters and results'!$B$5,RAND())</f>
        <v>68</v>
      </c>
      <c r="D809">
        <f ca="1">('Study parameters and results'!$B$3*'Study parameters and results'!$B$6)-B809</f>
        <v>135</v>
      </c>
      <c r="E809">
        <f ca="1">('Study parameters and results'!$B$3*(1-'Study parameters and results'!$B$6))-C809</f>
        <v>732</v>
      </c>
      <c r="F809" s="2">
        <f t="shared" ca="1" si="24"/>
        <v>5.1830065359477118</v>
      </c>
      <c r="G809" s="2">
        <f t="shared" ca="1" si="25"/>
        <v>0.19713960881452314</v>
      </c>
    </row>
    <row r="810" spans="1:7" x14ac:dyDescent="0.2">
      <c r="A810">
        <v>809</v>
      </c>
      <c r="B810">
        <f ca="1">_xlfn.BINOM.INV(('Study parameters and results'!$B$3*'Study parameters and results'!$B$6), 'Study parameters and results'!$B$4, RAND())</f>
        <v>49</v>
      </c>
      <c r="C810">
        <f ca="1">_xlfn.BINOM.INV(('Study parameters and results'!$G$17*(1-'Study parameters and results'!$B$6)),'Study parameters and results'!$B$5,RAND())</f>
        <v>90</v>
      </c>
      <c r="D810">
        <f ca="1">('Study parameters and results'!$B$3*'Study parameters and results'!$B$6)-B810</f>
        <v>151</v>
      </c>
      <c r="E810">
        <f ca="1">('Study parameters and results'!$B$3*(1-'Study parameters and results'!$B$6))-C810</f>
        <v>710</v>
      </c>
      <c r="F810" s="2">
        <f t="shared" ca="1" si="24"/>
        <v>2.559970566593083</v>
      </c>
      <c r="G810" s="2">
        <f t="shared" ca="1" si="25"/>
        <v>0.19887242553188206</v>
      </c>
    </row>
    <row r="811" spans="1:7" x14ac:dyDescent="0.2">
      <c r="A811">
        <v>810</v>
      </c>
      <c r="B811">
        <f ca="1">_xlfn.BINOM.INV(('Study parameters and results'!$B$3*'Study parameters and results'!$B$6), 'Study parameters and results'!$B$4, RAND())</f>
        <v>60</v>
      </c>
      <c r="C811">
        <f ca="1">_xlfn.BINOM.INV(('Study parameters and results'!$G$17*(1-'Study parameters and results'!$B$6)),'Study parameters and results'!$B$5,RAND())</f>
        <v>93</v>
      </c>
      <c r="D811">
        <f ca="1">('Study parameters and results'!$B$3*'Study parameters and results'!$B$6)-B811</f>
        <v>140</v>
      </c>
      <c r="E811">
        <f ca="1">('Study parameters and results'!$B$3*(1-'Study parameters and results'!$B$6))-C811</f>
        <v>707</v>
      </c>
      <c r="F811" s="2">
        <f t="shared" ca="1" si="24"/>
        <v>3.2580645161290325</v>
      </c>
      <c r="G811" s="2">
        <f t="shared" ca="1" si="25"/>
        <v>0.18967508834469601</v>
      </c>
    </row>
    <row r="812" spans="1:7" x14ac:dyDescent="0.2">
      <c r="A812">
        <v>811</v>
      </c>
      <c r="B812">
        <f ca="1">_xlfn.BINOM.INV(('Study parameters and results'!$B$3*'Study parameters and results'!$B$6), 'Study parameters and results'!$B$4, RAND())</f>
        <v>65</v>
      </c>
      <c r="C812">
        <f ca="1">_xlfn.BINOM.INV(('Study parameters and results'!$G$17*(1-'Study parameters and results'!$B$6)),'Study parameters and results'!$B$5,RAND())</f>
        <v>92</v>
      </c>
      <c r="D812">
        <f ca="1">('Study parameters and results'!$B$3*'Study parameters and results'!$B$6)-B812</f>
        <v>135</v>
      </c>
      <c r="E812">
        <f ca="1">('Study parameters and results'!$B$3*(1-'Study parameters and results'!$B$6))-C812</f>
        <v>708</v>
      </c>
      <c r="F812" s="2">
        <f t="shared" ca="1" si="24"/>
        <v>3.7053140096618358</v>
      </c>
      <c r="G812" s="2">
        <f t="shared" ca="1" si="25"/>
        <v>0.18728058465293507</v>
      </c>
    </row>
    <row r="813" spans="1:7" x14ac:dyDescent="0.2">
      <c r="A813">
        <v>812</v>
      </c>
      <c r="B813">
        <f ca="1">_xlfn.BINOM.INV(('Study parameters and results'!$B$3*'Study parameters and results'!$B$6), 'Study parameters and results'!$B$4, RAND())</f>
        <v>57</v>
      </c>
      <c r="C813">
        <f ca="1">_xlfn.BINOM.INV(('Study parameters and results'!$G$17*(1-'Study parameters and results'!$B$6)),'Study parameters and results'!$B$5,RAND())</f>
        <v>71</v>
      </c>
      <c r="D813">
        <f ca="1">('Study parameters and results'!$B$3*'Study parameters and results'!$B$6)-B813</f>
        <v>143</v>
      </c>
      <c r="E813">
        <f ca="1">('Study parameters and results'!$B$3*(1-'Study parameters and results'!$B$6))-C813</f>
        <v>729</v>
      </c>
      <c r="F813" s="2">
        <f t="shared" ca="1" si="24"/>
        <v>4.0926819659214022</v>
      </c>
      <c r="G813" s="2">
        <f t="shared" ca="1" si="25"/>
        <v>0.19998278875159775</v>
      </c>
    </row>
    <row r="814" spans="1:7" x14ac:dyDescent="0.2">
      <c r="A814">
        <v>813</v>
      </c>
      <c r="B814">
        <f ca="1">_xlfn.BINOM.INV(('Study parameters and results'!$B$3*'Study parameters and results'!$B$6), 'Study parameters and results'!$B$4, RAND())</f>
        <v>60</v>
      </c>
      <c r="C814">
        <f ca="1">_xlfn.BINOM.INV(('Study parameters and results'!$G$17*(1-'Study parameters and results'!$B$6)),'Study parameters and results'!$B$5,RAND())</f>
        <v>75</v>
      </c>
      <c r="D814">
        <f ca="1">('Study parameters and results'!$B$3*'Study parameters and results'!$B$6)-B814</f>
        <v>140</v>
      </c>
      <c r="E814">
        <f ca="1">('Study parameters and results'!$B$3*(1-'Study parameters and results'!$B$6))-C814</f>
        <v>725</v>
      </c>
      <c r="F814" s="2">
        <f t="shared" ca="1" si="24"/>
        <v>4.1428571428571423</v>
      </c>
      <c r="G814" s="2">
        <f t="shared" ca="1" si="25"/>
        <v>0.19627064856387652</v>
      </c>
    </row>
    <row r="815" spans="1:7" x14ac:dyDescent="0.2">
      <c r="A815">
        <v>814</v>
      </c>
      <c r="B815">
        <f ca="1">_xlfn.BINOM.INV(('Study parameters and results'!$B$3*'Study parameters and results'!$B$6), 'Study parameters and results'!$B$4, RAND())</f>
        <v>58</v>
      </c>
      <c r="C815">
        <f ca="1">_xlfn.BINOM.INV(('Study parameters and results'!$G$17*(1-'Study parameters and results'!$B$6)),'Study parameters and results'!$B$5,RAND())</f>
        <v>92</v>
      </c>
      <c r="D815">
        <f ca="1">('Study parameters and results'!$B$3*'Study parameters and results'!$B$6)-B815</f>
        <v>142</v>
      </c>
      <c r="E815">
        <f ca="1">('Study parameters and results'!$B$3*(1-'Study parameters and results'!$B$6))-C815</f>
        <v>708</v>
      </c>
      <c r="F815" s="2">
        <f t="shared" ca="1" si="24"/>
        <v>3.1432945499081448</v>
      </c>
      <c r="G815" s="2">
        <f t="shared" ca="1" si="25"/>
        <v>0.1912214094378398</v>
      </c>
    </row>
    <row r="816" spans="1:7" x14ac:dyDescent="0.2">
      <c r="A816">
        <v>815</v>
      </c>
      <c r="B816">
        <f ca="1">_xlfn.BINOM.INV(('Study parameters and results'!$B$3*'Study parameters and results'!$B$6), 'Study parameters and results'!$B$4, RAND())</f>
        <v>51</v>
      </c>
      <c r="C816">
        <f ca="1">_xlfn.BINOM.INV(('Study parameters and results'!$G$17*(1-'Study parameters and results'!$B$6)),'Study parameters and results'!$B$5,RAND())</f>
        <v>88</v>
      </c>
      <c r="D816">
        <f ca="1">('Study parameters and results'!$B$3*'Study parameters and results'!$B$6)-B816</f>
        <v>149</v>
      </c>
      <c r="E816">
        <f ca="1">('Study parameters and results'!$B$3*(1-'Study parameters and results'!$B$6))-C816</f>
        <v>712</v>
      </c>
      <c r="F816" s="2">
        <f t="shared" ca="1" si="24"/>
        <v>2.7693715680292863</v>
      </c>
      <c r="G816" s="2">
        <f t="shared" ca="1" si="25"/>
        <v>0.19770529400824574</v>
      </c>
    </row>
    <row r="817" spans="1:7" x14ac:dyDescent="0.2">
      <c r="A817">
        <v>816</v>
      </c>
      <c r="B817">
        <f ca="1">_xlfn.BINOM.INV(('Study parameters and results'!$B$3*'Study parameters and results'!$B$6), 'Study parameters and results'!$B$4, RAND())</f>
        <v>59</v>
      </c>
      <c r="C817">
        <f ca="1">_xlfn.BINOM.INV(('Study parameters and results'!$G$17*(1-'Study parameters and results'!$B$6)),'Study parameters and results'!$B$5,RAND())</f>
        <v>77</v>
      </c>
      <c r="D817">
        <f ca="1">('Study parameters and results'!$B$3*'Study parameters and results'!$B$6)-B817</f>
        <v>141</v>
      </c>
      <c r="E817">
        <f ca="1">('Study parameters and results'!$B$3*(1-'Study parameters and results'!$B$6))-C817</f>
        <v>723</v>
      </c>
      <c r="F817" s="2">
        <f t="shared" ca="1" si="24"/>
        <v>3.9289859077093121</v>
      </c>
      <c r="G817" s="2">
        <f t="shared" ca="1" si="25"/>
        <v>0.19598849449750824</v>
      </c>
    </row>
    <row r="818" spans="1:7" x14ac:dyDescent="0.2">
      <c r="A818">
        <v>817</v>
      </c>
      <c r="B818">
        <f ca="1">_xlfn.BINOM.INV(('Study parameters and results'!$B$3*'Study parameters and results'!$B$6), 'Study parameters and results'!$B$4, RAND())</f>
        <v>65</v>
      </c>
      <c r="C818">
        <f ca="1">_xlfn.BINOM.INV(('Study parameters and results'!$G$17*(1-'Study parameters and results'!$B$6)),'Study parameters and results'!$B$5,RAND())</f>
        <v>86</v>
      </c>
      <c r="D818">
        <f ca="1">('Study parameters and results'!$B$3*'Study parameters and results'!$B$6)-B818</f>
        <v>135</v>
      </c>
      <c r="E818">
        <f ca="1">('Study parameters and results'!$B$3*(1-'Study parameters and results'!$B$6))-C818</f>
        <v>714</v>
      </c>
      <c r="F818" s="2">
        <f t="shared" ca="1" si="24"/>
        <v>3.9974160206718343</v>
      </c>
      <c r="G818" s="2">
        <f t="shared" ca="1" si="25"/>
        <v>0.18926301802744408</v>
      </c>
    </row>
    <row r="819" spans="1:7" x14ac:dyDescent="0.2">
      <c r="A819">
        <v>818</v>
      </c>
      <c r="B819">
        <f ca="1">_xlfn.BINOM.INV(('Study parameters and results'!$B$3*'Study parameters and results'!$B$6), 'Study parameters and results'!$B$4, RAND())</f>
        <v>58</v>
      </c>
      <c r="C819">
        <f ca="1">_xlfn.BINOM.INV(('Study parameters and results'!$G$17*(1-'Study parameters and results'!$B$6)),'Study parameters and results'!$B$5,RAND())</f>
        <v>73</v>
      </c>
      <c r="D819">
        <f ca="1">('Study parameters and results'!$B$3*'Study parameters and results'!$B$6)-B819</f>
        <v>142</v>
      </c>
      <c r="E819">
        <f ca="1">('Study parameters and results'!$B$3*(1-'Study parameters and results'!$B$6))-C819</f>
        <v>727</v>
      </c>
      <c r="F819" s="2">
        <f t="shared" ca="1" si="24"/>
        <v>4.067721396874397</v>
      </c>
      <c r="G819" s="2">
        <f t="shared" ca="1" si="25"/>
        <v>0.19838795020587768</v>
      </c>
    </row>
    <row r="820" spans="1:7" x14ac:dyDescent="0.2">
      <c r="A820">
        <v>819</v>
      </c>
      <c r="B820">
        <f ca="1">_xlfn.BINOM.INV(('Study parameters and results'!$B$3*'Study parameters and results'!$B$6), 'Study parameters and results'!$B$4, RAND())</f>
        <v>65</v>
      </c>
      <c r="C820">
        <f ca="1">_xlfn.BINOM.INV(('Study parameters and results'!$G$17*(1-'Study parameters and results'!$B$6)),'Study parameters and results'!$B$5,RAND())</f>
        <v>68</v>
      </c>
      <c r="D820">
        <f ca="1">('Study parameters and results'!$B$3*'Study parameters and results'!$B$6)-B820</f>
        <v>135</v>
      </c>
      <c r="E820">
        <f ca="1">('Study parameters and results'!$B$3*(1-'Study parameters and results'!$B$6))-C820</f>
        <v>732</v>
      </c>
      <c r="F820" s="2">
        <f t="shared" ca="1" si="24"/>
        <v>5.1830065359477118</v>
      </c>
      <c r="G820" s="2">
        <f t="shared" ca="1" si="25"/>
        <v>0.19713960881452314</v>
      </c>
    </row>
    <row r="821" spans="1:7" x14ac:dyDescent="0.2">
      <c r="A821">
        <v>820</v>
      </c>
      <c r="B821">
        <f ca="1">_xlfn.BINOM.INV(('Study parameters and results'!$B$3*'Study parameters and results'!$B$6), 'Study parameters and results'!$B$4, RAND())</f>
        <v>63</v>
      </c>
      <c r="C821">
        <f ca="1">_xlfn.BINOM.INV(('Study parameters and results'!$G$17*(1-'Study parameters and results'!$B$6)),'Study parameters and results'!$B$5,RAND())</f>
        <v>79</v>
      </c>
      <c r="D821">
        <f ca="1">('Study parameters and results'!$B$3*'Study parameters and results'!$B$6)-B821</f>
        <v>137</v>
      </c>
      <c r="E821">
        <f ca="1">('Study parameters and results'!$B$3*(1-'Study parameters and results'!$B$6))-C821</f>
        <v>721</v>
      </c>
      <c r="F821" s="2">
        <f t="shared" ca="1" si="24"/>
        <v>4.196895500323385</v>
      </c>
      <c r="G821" s="2">
        <f t="shared" ca="1" si="25"/>
        <v>0.19291831521688377</v>
      </c>
    </row>
    <row r="822" spans="1:7" x14ac:dyDescent="0.2">
      <c r="A822">
        <v>821</v>
      </c>
      <c r="B822">
        <f ca="1">_xlfn.BINOM.INV(('Study parameters and results'!$B$3*'Study parameters and results'!$B$6), 'Study parameters and results'!$B$4, RAND())</f>
        <v>62</v>
      </c>
      <c r="C822">
        <f ca="1">_xlfn.BINOM.INV(('Study parameters and results'!$G$17*(1-'Study parameters and results'!$B$6)),'Study parameters and results'!$B$5,RAND())</f>
        <v>78</v>
      </c>
      <c r="D822">
        <f ca="1">('Study parameters and results'!$B$3*'Study parameters and results'!$B$6)-B822</f>
        <v>138</v>
      </c>
      <c r="E822">
        <f ca="1">('Study parameters and results'!$B$3*(1-'Study parameters and results'!$B$6))-C822</f>
        <v>722</v>
      </c>
      <c r="F822" s="2">
        <f t="shared" ca="1" si="24"/>
        <v>4.1586770717205503</v>
      </c>
      <c r="G822" s="2">
        <f t="shared" ca="1" si="25"/>
        <v>0.19385810130458328</v>
      </c>
    </row>
    <row r="823" spans="1:7" x14ac:dyDescent="0.2">
      <c r="A823">
        <v>822</v>
      </c>
      <c r="B823">
        <f ca="1">_xlfn.BINOM.INV(('Study parameters and results'!$B$3*'Study parameters and results'!$B$6), 'Study parameters and results'!$B$4, RAND())</f>
        <v>59</v>
      </c>
      <c r="C823">
        <f ca="1">_xlfn.BINOM.INV(('Study parameters and results'!$G$17*(1-'Study parameters and results'!$B$6)),'Study parameters and results'!$B$5,RAND())</f>
        <v>82</v>
      </c>
      <c r="D823">
        <f ca="1">('Study parameters and results'!$B$3*'Study parameters and results'!$B$6)-B823</f>
        <v>141</v>
      </c>
      <c r="E823">
        <f ca="1">('Study parameters and results'!$B$3*(1-'Study parameters and results'!$B$6))-C823</f>
        <v>718</v>
      </c>
      <c r="F823" s="2">
        <f t="shared" ca="1" si="24"/>
        <v>3.6638989794153263</v>
      </c>
      <c r="G823" s="2">
        <f t="shared" ca="1" si="25"/>
        <v>0.19398255265698461</v>
      </c>
    </row>
    <row r="824" spans="1:7" x14ac:dyDescent="0.2">
      <c r="A824">
        <v>823</v>
      </c>
      <c r="B824">
        <f ca="1">_xlfn.BINOM.INV(('Study parameters and results'!$B$3*'Study parameters and results'!$B$6), 'Study parameters and results'!$B$4, RAND())</f>
        <v>52</v>
      </c>
      <c r="C824">
        <f ca="1">_xlfn.BINOM.INV(('Study parameters and results'!$G$17*(1-'Study parameters and results'!$B$6)),'Study parameters and results'!$B$5,RAND())</f>
        <v>78</v>
      </c>
      <c r="D824">
        <f ca="1">('Study parameters and results'!$B$3*'Study parameters and results'!$B$6)-B824</f>
        <v>148</v>
      </c>
      <c r="E824">
        <f ca="1">('Study parameters and results'!$B$3*(1-'Study parameters and results'!$B$6))-C824</f>
        <v>722</v>
      </c>
      <c r="F824" s="2">
        <f t="shared" ca="1" si="24"/>
        <v>3.2522522522522528</v>
      </c>
      <c r="G824" s="2">
        <f t="shared" ca="1" si="25"/>
        <v>0.20048211979946079</v>
      </c>
    </row>
    <row r="825" spans="1:7" x14ac:dyDescent="0.2">
      <c r="A825">
        <v>824</v>
      </c>
      <c r="B825">
        <f ca="1">_xlfn.BINOM.INV(('Study parameters and results'!$B$3*'Study parameters and results'!$B$6), 'Study parameters and results'!$B$4, RAND())</f>
        <v>67</v>
      </c>
      <c r="C825">
        <f ca="1">_xlfn.BINOM.INV(('Study parameters and results'!$G$17*(1-'Study parameters and results'!$B$6)),'Study parameters and results'!$B$5,RAND())</f>
        <v>75</v>
      </c>
      <c r="D825">
        <f ca="1">('Study parameters and results'!$B$3*'Study parameters and results'!$B$6)-B825</f>
        <v>133</v>
      </c>
      <c r="E825">
        <f ca="1">('Study parameters and results'!$B$3*(1-'Study parameters and results'!$B$6))-C825</f>
        <v>725</v>
      </c>
      <c r="F825" s="2">
        <f t="shared" ca="1" si="24"/>
        <v>4.8696741854636594</v>
      </c>
      <c r="G825" s="2">
        <f t="shared" ca="1" si="25"/>
        <v>0.19276102771299619</v>
      </c>
    </row>
    <row r="826" spans="1:7" x14ac:dyDescent="0.2">
      <c r="A826">
        <v>825</v>
      </c>
      <c r="B826">
        <f ca="1">_xlfn.BINOM.INV(('Study parameters and results'!$B$3*'Study parameters and results'!$B$6), 'Study parameters and results'!$B$4, RAND())</f>
        <v>66</v>
      </c>
      <c r="C826">
        <f ca="1">_xlfn.BINOM.INV(('Study parameters and results'!$G$17*(1-'Study parameters and results'!$B$6)),'Study parameters and results'!$B$5,RAND())</f>
        <v>77</v>
      </c>
      <c r="D826">
        <f ca="1">('Study parameters and results'!$B$3*'Study parameters and results'!$B$6)-B826</f>
        <v>134</v>
      </c>
      <c r="E826">
        <f ca="1">('Study parameters and results'!$B$3*(1-'Study parameters and results'!$B$6))-C826</f>
        <v>723</v>
      </c>
      <c r="F826" s="2">
        <f t="shared" ca="1" si="24"/>
        <v>4.6247334754797444</v>
      </c>
      <c r="G826" s="2">
        <f t="shared" ca="1" si="25"/>
        <v>0.19231313155930352</v>
      </c>
    </row>
    <row r="827" spans="1:7" x14ac:dyDescent="0.2">
      <c r="A827">
        <v>826</v>
      </c>
      <c r="B827">
        <f ca="1">_xlfn.BINOM.INV(('Study parameters and results'!$B$3*'Study parameters and results'!$B$6), 'Study parameters and results'!$B$4, RAND())</f>
        <v>60</v>
      </c>
      <c r="C827">
        <f ca="1">_xlfn.BINOM.INV(('Study parameters and results'!$G$17*(1-'Study parameters and results'!$B$6)),'Study parameters and results'!$B$5,RAND())</f>
        <v>85</v>
      </c>
      <c r="D827">
        <f ca="1">('Study parameters and results'!$B$3*'Study parameters and results'!$B$6)-B827</f>
        <v>140</v>
      </c>
      <c r="E827">
        <f ca="1">('Study parameters and results'!$B$3*(1-'Study parameters and results'!$B$6))-C827</f>
        <v>715</v>
      </c>
      <c r="F827" s="2">
        <f t="shared" ca="1" si="24"/>
        <v>3.6050420168067223</v>
      </c>
      <c r="G827" s="2">
        <f t="shared" ca="1" si="25"/>
        <v>0.19228320543011068</v>
      </c>
    </row>
    <row r="828" spans="1:7" x14ac:dyDescent="0.2">
      <c r="A828">
        <v>827</v>
      </c>
      <c r="B828">
        <f ca="1">_xlfn.BINOM.INV(('Study parameters and results'!$B$3*'Study parameters and results'!$B$6), 'Study parameters and results'!$B$4, RAND())</f>
        <v>69</v>
      </c>
      <c r="C828">
        <f ca="1">_xlfn.BINOM.INV(('Study parameters and results'!$G$17*(1-'Study parameters and results'!$B$6)),'Study parameters and results'!$B$5,RAND())</f>
        <v>85</v>
      </c>
      <c r="D828">
        <f ca="1">('Study parameters and results'!$B$3*'Study parameters and results'!$B$6)-B828</f>
        <v>131</v>
      </c>
      <c r="E828">
        <f ca="1">('Study parameters and results'!$B$3*(1-'Study parameters and results'!$B$6))-C828</f>
        <v>715</v>
      </c>
      <c r="F828" s="2">
        <f t="shared" ca="1" si="24"/>
        <v>4.4306241580601702</v>
      </c>
      <c r="G828" s="2">
        <f t="shared" ca="1" si="25"/>
        <v>0.18785539302985765</v>
      </c>
    </row>
    <row r="829" spans="1:7" x14ac:dyDescent="0.2">
      <c r="A829">
        <v>828</v>
      </c>
      <c r="B829">
        <f ca="1">_xlfn.BINOM.INV(('Study parameters and results'!$B$3*'Study parameters and results'!$B$6), 'Study parameters and results'!$B$4, RAND())</f>
        <v>44</v>
      </c>
      <c r="C829">
        <f ca="1">_xlfn.BINOM.INV(('Study parameters and results'!$G$17*(1-'Study parameters and results'!$B$6)),'Study parameters and results'!$B$5,RAND())</f>
        <v>76</v>
      </c>
      <c r="D829">
        <f ca="1">('Study parameters and results'!$B$3*'Study parameters and results'!$B$6)-B829</f>
        <v>156</v>
      </c>
      <c r="E829">
        <f ca="1">('Study parameters and results'!$B$3*(1-'Study parameters and results'!$B$6))-C829</f>
        <v>724</v>
      </c>
      <c r="F829" s="2">
        <f t="shared" ca="1" si="24"/>
        <v>2.6869095816464239</v>
      </c>
      <c r="G829" s="2">
        <f t="shared" ca="1" si="25"/>
        <v>0.20898956754820203</v>
      </c>
    </row>
    <row r="830" spans="1:7" x14ac:dyDescent="0.2">
      <c r="A830">
        <v>829</v>
      </c>
      <c r="B830">
        <f ca="1">_xlfn.BINOM.INV(('Study parameters and results'!$B$3*'Study parameters and results'!$B$6), 'Study parameters and results'!$B$4, RAND())</f>
        <v>69</v>
      </c>
      <c r="C830">
        <f ca="1">_xlfn.BINOM.INV(('Study parameters and results'!$G$17*(1-'Study parameters and results'!$B$6)),'Study parameters and results'!$B$5,RAND())</f>
        <v>71</v>
      </c>
      <c r="D830">
        <f ca="1">('Study parameters and results'!$B$3*'Study parameters and results'!$B$6)-B830</f>
        <v>131</v>
      </c>
      <c r="E830">
        <f ca="1">('Study parameters and results'!$B$3*(1-'Study parameters and results'!$B$6))-C830</f>
        <v>729</v>
      </c>
      <c r="F830" s="2">
        <f t="shared" ca="1" si="24"/>
        <v>5.4081281582625529</v>
      </c>
      <c r="G830" s="2">
        <f t="shared" ca="1" si="25"/>
        <v>0.19386229794414467</v>
      </c>
    </row>
    <row r="831" spans="1:7" x14ac:dyDescent="0.2">
      <c r="A831">
        <v>830</v>
      </c>
      <c r="B831">
        <f ca="1">_xlfn.BINOM.INV(('Study parameters and results'!$B$3*'Study parameters and results'!$B$6), 'Study parameters and results'!$B$4, RAND())</f>
        <v>59</v>
      </c>
      <c r="C831">
        <f ca="1">_xlfn.BINOM.INV(('Study parameters and results'!$G$17*(1-'Study parameters and results'!$B$6)),'Study parameters and results'!$B$5,RAND())</f>
        <v>90</v>
      </c>
      <c r="D831">
        <f ca="1">('Study parameters and results'!$B$3*'Study parameters and results'!$B$6)-B831</f>
        <v>141</v>
      </c>
      <c r="E831">
        <f ca="1">('Study parameters and results'!$B$3*(1-'Study parameters and results'!$B$6))-C831</f>
        <v>710</v>
      </c>
      <c r="F831" s="2">
        <f t="shared" ca="1" si="24"/>
        <v>3.3010244286840034</v>
      </c>
      <c r="G831" s="2">
        <f t="shared" ca="1" si="25"/>
        <v>0.19120908173847187</v>
      </c>
    </row>
    <row r="832" spans="1:7" x14ac:dyDescent="0.2">
      <c r="A832">
        <v>831</v>
      </c>
      <c r="B832">
        <f ca="1">_xlfn.BINOM.INV(('Study parameters and results'!$B$3*'Study parameters and results'!$B$6), 'Study parameters and results'!$B$4, RAND())</f>
        <v>65</v>
      </c>
      <c r="C832">
        <f ca="1">_xlfn.BINOM.INV(('Study parameters and results'!$G$17*(1-'Study parameters and results'!$B$6)),'Study parameters and results'!$B$5,RAND())</f>
        <v>95</v>
      </c>
      <c r="D832">
        <f ca="1">('Study parameters and results'!$B$3*'Study parameters and results'!$B$6)-B832</f>
        <v>135</v>
      </c>
      <c r="E832">
        <f ca="1">('Study parameters and results'!$B$3*(1-'Study parameters and results'!$B$6))-C832</f>
        <v>705</v>
      </c>
      <c r="F832" s="2">
        <f t="shared" ca="1" si="24"/>
        <v>3.5730994152046782</v>
      </c>
      <c r="G832" s="2">
        <f t="shared" ca="1" si="25"/>
        <v>0.18637805208180638</v>
      </c>
    </row>
    <row r="833" spans="1:7" x14ac:dyDescent="0.2">
      <c r="A833">
        <v>832</v>
      </c>
      <c r="B833">
        <f ca="1">_xlfn.BINOM.INV(('Study parameters and results'!$B$3*'Study parameters and results'!$B$6), 'Study parameters and results'!$B$4, RAND())</f>
        <v>59</v>
      </c>
      <c r="C833">
        <f ca="1">_xlfn.BINOM.INV(('Study parameters and results'!$G$17*(1-'Study parameters and results'!$B$6)),'Study parameters and results'!$B$5,RAND())</f>
        <v>90</v>
      </c>
      <c r="D833">
        <f ca="1">('Study parameters and results'!$B$3*'Study parameters and results'!$B$6)-B833</f>
        <v>141</v>
      </c>
      <c r="E833">
        <f ca="1">('Study parameters and results'!$B$3*(1-'Study parameters and results'!$B$6))-C833</f>
        <v>710</v>
      </c>
      <c r="F833" s="2">
        <f t="shared" ca="1" si="24"/>
        <v>3.3010244286840034</v>
      </c>
      <c r="G833" s="2">
        <f t="shared" ca="1" si="25"/>
        <v>0.19120908173847187</v>
      </c>
    </row>
    <row r="834" spans="1:7" x14ac:dyDescent="0.2">
      <c r="A834">
        <v>833</v>
      </c>
      <c r="B834">
        <f ca="1">_xlfn.BINOM.INV(('Study parameters and results'!$B$3*'Study parameters and results'!$B$6), 'Study parameters and results'!$B$4, RAND())</f>
        <v>59</v>
      </c>
      <c r="C834">
        <f ca="1">_xlfn.BINOM.INV(('Study parameters and results'!$G$17*(1-'Study parameters and results'!$B$6)),'Study parameters and results'!$B$5,RAND())</f>
        <v>83</v>
      </c>
      <c r="D834">
        <f ca="1">('Study parameters and results'!$B$3*'Study parameters and results'!$B$6)-B834</f>
        <v>141</v>
      </c>
      <c r="E834">
        <f ca="1">('Study parameters and results'!$B$3*(1-'Study parameters and results'!$B$6))-C834</f>
        <v>717</v>
      </c>
      <c r="F834" s="2">
        <f t="shared" ref="F834:F897" ca="1" si="26">(B834/D834)/(C834/E834)</f>
        <v>3.6147141758523458</v>
      </c>
      <c r="G834" s="2">
        <f t="shared" ref="G834:G897" ca="1" si="27">SQRT(1/B834+1/C834+1/D834+1/E834)</f>
        <v>0.19360848130825137</v>
      </c>
    </row>
    <row r="835" spans="1:7" x14ac:dyDescent="0.2">
      <c r="A835">
        <v>834</v>
      </c>
      <c r="B835">
        <f ca="1">_xlfn.BINOM.INV(('Study parameters and results'!$B$3*'Study parameters and results'!$B$6), 'Study parameters and results'!$B$4, RAND())</f>
        <v>57</v>
      </c>
      <c r="C835">
        <f ca="1">_xlfn.BINOM.INV(('Study parameters and results'!$G$17*(1-'Study parameters and results'!$B$6)),'Study parameters and results'!$B$5,RAND())</f>
        <v>86</v>
      </c>
      <c r="D835">
        <f ca="1">('Study parameters and results'!$B$3*'Study parameters and results'!$B$6)-B835</f>
        <v>143</v>
      </c>
      <c r="E835">
        <f ca="1">('Study parameters and results'!$B$3*(1-'Study parameters and results'!$B$6))-C835</f>
        <v>714</v>
      </c>
      <c r="F835" s="2">
        <f t="shared" ca="1" si="26"/>
        <v>3.3093185883883556</v>
      </c>
      <c r="G835" s="2">
        <f t="shared" ca="1" si="27"/>
        <v>0.19381778515648046</v>
      </c>
    </row>
    <row r="836" spans="1:7" x14ac:dyDescent="0.2">
      <c r="A836">
        <v>835</v>
      </c>
      <c r="B836">
        <f ca="1">_xlfn.BINOM.INV(('Study parameters and results'!$B$3*'Study parameters and results'!$B$6), 'Study parameters and results'!$B$4, RAND())</f>
        <v>60</v>
      </c>
      <c r="C836">
        <f ca="1">_xlfn.BINOM.INV(('Study parameters and results'!$G$17*(1-'Study parameters and results'!$B$6)),'Study parameters and results'!$B$5,RAND())</f>
        <v>87</v>
      </c>
      <c r="D836">
        <f ca="1">('Study parameters and results'!$B$3*'Study parameters and results'!$B$6)-B836</f>
        <v>140</v>
      </c>
      <c r="E836">
        <f ca="1">('Study parameters and results'!$B$3*(1-'Study parameters and results'!$B$6))-C836</f>
        <v>713</v>
      </c>
      <c r="F836" s="2">
        <f t="shared" ca="1" si="26"/>
        <v>3.5123152709359604</v>
      </c>
      <c r="G836" s="2">
        <f t="shared" ca="1" si="27"/>
        <v>0.1915888859701067</v>
      </c>
    </row>
    <row r="837" spans="1:7" x14ac:dyDescent="0.2">
      <c r="A837">
        <v>836</v>
      </c>
      <c r="B837">
        <f ca="1">_xlfn.BINOM.INV(('Study parameters and results'!$B$3*'Study parameters and results'!$B$6), 'Study parameters and results'!$B$4, RAND())</f>
        <v>62</v>
      </c>
      <c r="C837">
        <f ca="1">_xlfn.BINOM.INV(('Study parameters and results'!$G$17*(1-'Study parameters and results'!$B$6)),'Study parameters and results'!$B$5,RAND())</f>
        <v>74</v>
      </c>
      <c r="D837">
        <f ca="1">('Study parameters and results'!$B$3*'Study parameters and results'!$B$6)-B837</f>
        <v>138</v>
      </c>
      <c r="E837">
        <f ca="1">('Study parameters and results'!$B$3*(1-'Study parameters and results'!$B$6))-C837</f>
        <v>726</v>
      </c>
      <c r="F837" s="2">
        <f t="shared" ca="1" si="26"/>
        <v>4.4077555816686251</v>
      </c>
      <c r="G837" s="2">
        <f t="shared" ca="1" si="27"/>
        <v>0.19561782396165178</v>
      </c>
    </row>
    <row r="838" spans="1:7" x14ac:dyDescent="0.2">
      <c r="A838">
        <v>837</v>
      </c>
      <c r="B838">
        <f ca="1">_xlfn.BINOM.INV(('Study parameters and results'!$B$3*'Study parameters and results'!$B$6), 'Study parameters and results'!$B$4, RAND())</f>
        <v>64</v>
      </c>
      <c r="C838">
        <f ca="1">_xlfn.BINOM.INV(('Study parameters and results'!$G$17*(1-'Study parameters and results'!$B$6)),'Study parameters and results'!$B$5,RAND())</f>
        <v>76</v>
      </c>
      <c r="D838">
        <f ca="1">('Study parameters and results'!$B$3*'Study parameters and results'!$B$6)-B838</f>
        <v>136</v>
      </c>
      <c r="E838">
        <f ca="1">('Study parameters and results'!$B$3*(1-'Study parameters and results'!$B$6))-C838</f>
        <v>724</v>
      </c>
      <c r="F838" s="2">
        <f t="shared" ca="1" si="26"/>
        <v>4.4829721362229105</v>
      </c>
      <c r="G838" s="2">
        <f t="shared" ca="1" si="27"/>
        <v>0.19369318878816041</v>
      </c>
    </row>
    <row r="839" spans="1:7" x14ac:dyDescent="0.2">
      <c r="A839">
        <v>838</v>
      </c>
      <c r="B839">
        <f ca="1">_xlfn.BINOM.INV(('Study parameters and results'!$B$3*'Study parameters and results'!$B$6), 'Study parameters and results'!$B$4, RAND())</f>
        <v>61</v>
      </c>
      <c r="C839">
        <f ca="1">_xlfn.BINOM.INV(('Study parameters and results'!$G$17*(1-'Study parameters and results'!$B$6)),'Study parameters and results'!$B$5,RAND())</f>
        <v>87</v>
      </c>
      <c r="D839">
        <f ca="1">('Study parameters and results'!$B$3*'Study parameters and results'!$B$6)-B839</f>
        <v>139</v>
      </c>
      <c r="E839">
        <f ca="1">('Study parameters and results'!$B$3*(1-'Study parameters and results'!$B$6))-C839</f>
        <v>713</v>
      </c>
      <c r="F839" s="2">
        <f t="shared" ca="1" si="26"/>
        <v>3.5965434548912594</v>
      </c>
      <c r="G839" s="2">
        <f t="shared" ca="1" si="27"/>
        <v>0.19100906953600424</v>
      </c>
    </row>
    <row r="840" spans="1:7" x14ac:dyDescent="0.2">
      <c r="A840">
        <v>839</v>
      </c>
      <c r="B840">
        <f ca="1">_xlfn.BINOM.INV(('Study parameters and results'!$B$3*'Study parameters and results'!$B$6), 'Study parameters and results'!$B$4, RAND())</f>
        <v>52</v>
      </c>
      <c r="C840">
        <f ca="1">_xlfn.BINOM.INV(('Study parameters and results'!$G$17*(1-'Study parameters and results'!$B$6)),'Study parameters and results'!$B$5,RAND())</f>
        <v>82</v>
      </c>
      <c r="D840">
        <f ca="1">('Study parameters and results'!$B$3*'Study parameters and results'!$B$6)-B840</f>
        <v>148</v>
      </c>
      <c r="E840">
        <f ca="1">('Study parameters and results'!$B$3*(1-'Study parameters and results'!$B$6))-C840</f>
        <v>718</v>
      </c>
      <c r="F840" s="2">
        <f t="shared" ca="1" si="26"/>
        <v>3.0764667106130523</v>
      </c>
      <c r="G840" s="2">
        <f t="shared" ca="1" si="27"/>
        <v>0.19893568206561796</v>
      </c>
    </row>
    <row r="841" spans="1:7" x14ac:dyDescent="0.2">
      <c r="A841">
        <v>840</v>
      </c>
      <c r="B841">
        <f ca="1">_xlfn.BINOM.INV(('Study parameters and results'!$B$3*'Study parameters and results'!$B$6), 'Study parameters and results'!$B$4, RAND())</f>
        <v>59</v>
      </c>
      <c r="C841">
        <f ca="1">_xlfn.BINOM.INV(('Study parameters and results'!$G$17*(1-'Study parameters and results'!$B$6)),'Study parameters and results'!$B$5,RAND())</f>
        <v>81</v>
      </c>
      <c r="D841">
        <f ca="1">('Study parameters and results'!$B$3*'Study parameters and results'!$B$6)-B841</f>
        <v>141</v>
      </c>
      <c r="E841">
        <f ca="1">('Study parameters and results'!$B$3*(1-'Study parameters and results'!$B$6))-C841</f>
        <v>719</v>
      </c>
      <c r="F841" s="2">
        <f t="shared" ca="1" si="26"/>
        <v>3.7142982225724541</v>
      </c>
      <c r="G841" s="2">
        <f t="shared" ca="1" si="27"/>
        <v>0.19436525080482747</v>
      </c>
    </row>
    <row r="842" spans="1:7" x14ac:dyDescent="0.2">
      <c r="A842">
        <v>841</v>
      </c>
      <c r="B842">
        <f ca="1">_xlfn.BINOM.INV(('Study parameters and results'!$B$3*'Study parameters and results'!$B$6), 'Study parameters and results'!$B$4, RAND())</f>
        <v>74</v>
      </c>
      <c r="C842">
        <f ca="1">_xlfn.BINOM.INV(('Study parameters and results'!$G$17*(1-'Study parameters and results'!$B$6)),'Study parameters and results'!$B$5,RAND())</f>
        <v>80</v>
      </c>
      <c r="D842">
        <f ca="1">('Study parameters and results'!$B$3*'Study parameters and results'!$B$6)-B842</f>
        <v>126</v>
      </c>
      <c r="E842">
        <f ca="1">('Study parameters and results'!$B$3*(1-'Study parameters and results'!$B$6))-C842</f>
        <v>720</v>
      </c>
      <c r="F842" s="2">
        <f t="shared" ca="1" si="26"/>
        <v>5.2857142857142865</v>
      </c>
      <c r="G842" s="2">
        <f t="shared" ca="1" si="27"/>
        <v>0.18798646317995968</v>
      </c>
    </row>
    <row r="843" spans="1:7" x14ac:dyDescent="0.2">
      <c r="A843">
        <v>842</v>
      </c>
      <c r="B843">
        <f ca="1">_xlfn.BINOM.INV(('Study parameters and results'!$B$3*'Study parameters and results'!$B$6), 'Study parameters and results'!$B$4, RAND())</f>
        <v>69</v>
      </c>
      <c r="C843">
        <f ca="1">_xlfn.BINOM.INV(('Study parameters and results'!$G$17*(1-'Study parameters and results'!$B$6)),'Study parameters and results'!$B$5,RAND())</f>
        <v>83</v>
      </c>
      <c r="D843">
        <f ca="1">('Study parameters and results'!$B$3*'Study parameters and results'!$B$6)-B843</f>
        <v>131</v>
      </c>
      <c r="E843">
        <f ca="1">('Study parameters and results'!$B$3*(1-'Study parameters and results'!$B$6))-C843</f>
        <v>717</v>
      </c>
      <c r="F843" s="2">
        <f t="shared" ca="1" si="26"/>
        <v>4.5500781752966066</v>
      </c>
      <c r="G843" s="2">
        <f t="shared" ca="1" si="27"/>
        <v>0.18859807613017238</v>
      </c>
    </row>
    <row r="844" spans="1:7" x14ac:dyDescent="0.2">
      <c r="A844">
        <v>843</v>
      </c>
      <c r="B844">
        <f ca="1">_xlfn.BINOM.INV(('Study parameters and results'!$B$3*'Study parameters and results'!$B$6), 'Study parameters and results'!$B$4, RAND())</f>
        <v>54</v>
      </c>
      <c r="C844">
        <f ca="1">_xlfn.BINOM.INV(('Study parameters and results'!$G$17*(1-'Study parameters and results'!$B$6)),'Study parameters and results'!$B$5,RAND())</f>
        <v>99</v>
      </c>
      <c r="D844">
        <f ca="1">('Study parameters and results'!$B$3*'Study parameters and results'!$B$6)-B844</f>
        <v>146</v>
      </c>
      <c r="E844">
        <f ca="1">('Study parameters and results'!$B$3*(1-'Study parameters and results'!$B$6))-C844</f>
        <v>701</v>
      </c>
      <c r="F844" s="2">
        <f t="shared" ca="1" si="26"/>
        <v>2.61892901618929</v>
      </c>
      <c r="G844" s="2">
        <f t="shared" ca="1" si="27"/>
        <v>0.19208169410841724</v>
      </c>
    </row>
    <row r="845" spans="1:7" x14ac:dyDescent="0.2">
      <c r="A845">
        <v>844</v>
      </c>
      <c r="B845">
        <f ca="1">_xlfn.BINOM.INV(('Study parameters and results'!$B$3*'Study parameters and results'!$B$6), 'Study parameters and results'!$B$4, RAND())</f>
        <v>66</v>
      </c>
      <c r="C845">
        <f ca="1">_xlfn.BINOM.INV(('Study parameters and results'!$G$17*(1-'Study parameters and results'!$B$6)),'Study parameters and results'!$B$5,RAND())</f>
        <v>80</v>
      </c>
      <c r="D845">
        <f ca="1">('Study parameters and results'!$B$3*'Study parameters and results'!$B$6)-B845</f>
        <v>134</v>
      </c>
      <c r="E845">
        <f ca="1">('Study parameters and results'!$B$3*(1-'Study parameters and results'!$B$6))-C845</f>
        <v>720</v>
      </c>
      <c r="F845" s="2">
        <f t="shared" ca="1" si="26"/>
        <v>4.4328358208955221</v>
      </c>
      <c r="G845" s="2">
        <f t="shared" ca="1" si="27"/>
        <v>0.19105782006389641</v>
      </c>
    </row>
    <row r="846" spans="1:7" x14ac:dyDescent="0.2">
      <c r="A846">
        <v>845</v>
      </c>
      <c r="B846">
        <f ca="1">_xlfn.BINOM.INV(('Study parameters and results'!$B$3*'Study parameters and results'!$B$6), 'Study parameters and results'!$B$4, RAND())</f>
        <v>64</v>
      </c>
      <c r="C846">
        <f ca="1">_xlfn.BINOM.INV(('Study parameters and results'!$G$17*(1-'Study parameters and results'!$B$6)),'Study parameters and results'!$B$5,RAND())</f>
        <v>68</v>
      </c>
      <c r="D846">
        <f ca="1">('Study parameters and results'!$B$3*'Study parameters and results'!$B$6)-B846</f>
        <v>136</v>
      </c>
      <c r="E846">
        <f ca="1">('Study parameters and results'!$B$3*(1-'Study parameters and results'!$B$6))-C846</f>
        <v>732</v>
      </c>
      <c r="F846" s="2">
        <f t="shared" ca="1" si="26"/>
        <v>5.0657439446366777</v>
      </c>
      <c r="G846" s="2">
        <f t="shared" ca="1" si="27"/>
        <v>0.19761058612329199</v>
      </c>
    </row>
    <row r="847" spans="1:7" x14ac:dyDescent="0.2">
      <c r="A847">
        <v>846</v>
      </c>
      <c r="B847">
        <f ca="1">_xlfn.BINOM.INV(('Study parameters and results'!$B$3*'Study parameters and results'!$B$6), 'Study parameters and results'!$B$4, RAND())</f>
        <v>56</v>
      </c>
      <c r="C847">
        <f ca="1">_xlfn.BINOM.INV(('Study parameters and results'!$G$17*(1-'Study parameters and results'!$B$6)),'Study parameters and results'!$B$5,RAND())</f>
        <v>78</v>
      </c>
      <c r="D847">
        <f ca="1">('Study parameters and results'!$B$3*'Study parameters and results'!$B$6)-B847</f>
        <v>144</v>
      </c>
      <c r="E847">
        <f ca="1">('Study parameters and results'!$B$3*(1-'Study parameters and results'!$B$6))-C847</f>
        <v>722</v>
      </c>
      <c r="F847" s="2">
        <f t="shared" ca="1" si="26"/>
        <v>3.5997150997151</v>
      </c>
      <c r="G847" s="2">
        <f t="shared" ca="1" si="27"/>
        <v>0.19750225738797686</v>
      </c>
    </row>
    <row r="848" spans="1:7" x14ac:dyDescent="0.2">
      <c r="A848">
        <v>847</v>
      </c>
      <c r="B848">
        <f ca="1">_xlfn.BINOM.INV(('Study parameters and results'!$B$3*'Study parameters and results'!$B$6), 'Study parameters and results'!$B$4, RAND())</f>
        <v>56</v>
      </c>
      <c r="C848">
        <f ca="1">_xlfn.BINOM.INV(('Study parameters and results'!$G$17*(1-'Study parameters and results'!$B$6)),'Study parameters and results'!$B$5,RAND())</f>
        <v>91</v>
      </c>
      <c r="D848">
        <f ca="1">('Study parameters and results'!$B$3*'Study parameters and results'!$B$6)-B848</f>
        <v>144</v>
      </c>
      <c r="E848">
        <f ca="1">('Study parameters and results'!$B$3*(1-'Study parameters and results'!$B$6))-C848</f>
        <v>709</v>
      </c>
      <c r="F848" s="2">
        <f t="shared" ca="1" si="26"/>
        <v>3.0299145299145303</v>
      </c>
      <c r="G848" s="2">
        <f t="shared" ca="1" si="27"/>
        <v>0.19287569967764551</v>
      </c>
    </row>
    <row r="849" spans="1:7" x14ac:dyDescent="0.2">
      <c r="A849">
        <v>848</v>
      </c>
      <c r="B849">
        <f ca="1">_xlfn.BINOM.INV(('Study parameters and results'!$B$3*'Study parameters and results'!$B$6), 'Study parameters and results'!$B$4, RAND())</f>
        <v>53</v>
      </c>
      <c r="C849">
        <f ca="1">_xlfn.BINOM.INV(('Study parameters and results'!$G$17*(1-'Study parameters and results'!$B$6)),'Study parameters and results'!$B$5,RAND())</f>
        <v>81</v>
      </c>
      <c r="D849">
        <f ca="1">('Study parameters and results'!$B$3*'Study parameters and results'!$B$6)-B849</f>
        <v>147</v>
      </c>
      <c r="E849">
        <f ca="1">('Study parameters and results'!$B$3*(1-'Study parameters and results'!$B$6))-C849</f>
        <v>719</v>
      </c>
      <c r="F849" s="2">
        <f t="shared" ca="1" si="26"/>
        <v>3.2003863273704547</v>
      </c>
      <c r="G849" s="2">
        <f t="shared" ca="1" si="27"/>
        <v>0.19851233012895592</v>
      </c>
    </row>
    <row r="850" spans="1:7" x14ac:dyDescent="0.2">
      <c r="A850">
        <v>849</v>
      </c>
      <c r="B850">
        <f ca="1">_xlfn.BINOM.INV(('Study parameters and results'!$B$3*'Study parameters and results'!$B$6), 'Study parameters and results'!$B$4, RAND())</f>
        <v>58</v>
      </c>
      <c r="C850">
        <f ca="1">_xlfn.BINOM.INV(('Study parameters and results'!$G$17*(1-'Study parameters and results'!$B$6)),'Study parameters and results'!$B$5,RAND())</f>
        <v>88</v>
      </c>
      <c r="D850">
        <f ca="1">('Study parameters and results'!$B$3*'Study parameters and results'!$B$6)-B850</f>
        <v>142</v>
      </c>
      <c r="E850">
        <f ca="1">('Study parameters and results'!$B$3*(1-'Study parameters and results'!$B$6))-C850</f>
        <v>712</v>
      </c>
      <c r="F850" s="2">
        <f t="shared" ca="1" si="26"/>
        <v>3.304737516005122</v>
      </c>
      <c r="G850" s="2">
        <f t="shared" ca="1" si="27"/>
        <v>0.19248834660085382</v>
      </c>
    </row>
    <row r="851" spans="1:7" x14ac:dyDescent="0.2">
      <c r="A851">
        <v>850</v>
      </c>
      <c r="B851">
        <f ca="1">_xlfn.BINOM.INV(('Study parameters and results'!$B$3*'Study parameters and results'!$B$6), 'Study parameters and results'!$B$4, RAND())</f>
        <v>58</v>
      </c>
      <c r="C851">
        <f ca="1">_xlfn.BINOM.INV(('Study parameters and results'!$G$17*(1-'Study parameters and results'!$B$6)),'Study parameters and results'!$B$5,RAND())</f>
        <v>87</v>
      </c>
      <c r="D851">
        <f ca="1">('Study parameters and results'!$B$3*'Study parameters and results'!$B$6)-B851</f>
        <v>142</v>
      </c>
      <c r="E851">
        <f ca="1">('Study parameters and results'!$B$3*(1-'Study parameters and results'!$B$6))-C851</f>
        <v>713</v>
      </c>
      <c r="F851" s="2">
        <f t="shared" ca="1" si="26"/>
        <v>3.347417840375587</v>
      </c>
      <c r="G851" s="2">
        <f t="shared" ca="1" si="27"/>
        <v>0.19282222446910607</v>
      </c>
    </row>
    <row r="852" spans="1:7" x14ac:dyDescent="0.2">
      <c r="A852">
        <v>851</v>
      </c>
      <c r="B852">
        <f ca="1">_xlfn.BINOM.INV(('Study parameters and results'!$B$3*'Study parameters and results'!$B$6), 'Study parameters and results'!$B$4, RAND())</f>
        <v>63</v>
      </c>
      <c r="C852">
        <f ca="1">_xlfn.BINOM.INV(('Study parameters and results'!$G$17*(1-'Study parameters and results'!$B$6)),'Study parameters and results'!$B$5,RAND())</f>
        <v>71</v>
      </c>
      <c r="D852">
        <f ca="1">('Study parameters and results'!$B$3*'Study parameters and results'!$B$6)-B852</f>
        <v>137</v>
      </c>
      <c r="E852">
        <f ca="1">('Study parameters and results'!$B$3*(1-'Study parameters and results'!$B$6))-C852</f>
        <v>729</v>
      </c>
      <c r="F852" s="2">
        <f t="shared" ca="1" si="26"/>
        <v>4.7215996710188142</v>
      </c>
      <c r="G852" s="2">
        <f t="shared" ca="1" si="27"/>
        <v>0.19654143354708936</v>
      </c>
    </row>
    <row r="853" spans="1:7" x14ac:dyDescent="0.2">
      <c r="A853">
        <v>852</v>
      </c>
      <c r="B853">
        <f ca="1">_xlfn.BINOM.INV(('Study parameters and results'!$B$3*'Study parameters and results'!$B$6), 'Study parameters and results'!$B$4, RAND())</f>
        <v>67</v>
      </c>
      <c r="C853">
        <f ca="1">_xlfn.BINOM.INV(('Study parameters and results'!$G$17*(1-'Study parameters and results'!$B$6)),'Study parameters and results'!$B$5,RAND())</f>
        <v>81</v>
      </c>
      <c r="D853">
        <f ca="1">('Study parameters and results'!$B$3*'Study parameters and results'!$B$6)-B853</f>
        <v>133</v>
      </c>
      <c r="E853">
        <f ca="1">('Study parameters and results'!$B$3*(1-'Study parameters and results'!$B$6))-C853</f>
        <v>719</v>
      </c>
      <c r="F853" s="2">
        <f t="shared" ca="1" si="26"/>
        <v>4.4716420681332965</v>
      </c>
      <c r="G853" s="2">
        <f t="shared" ca="1" si="27"/>
        <v>0.1902121702817669</v>
      </c>
    </row>
    <row r="854" spans="1:7" x14ac:dyDescent="0.2">
      <c r="A854">
        <v>853</v>
      </c>
      <c r="B854">
        <f ca="1">_xlfn.BINOM.INV(('Study parameters and results'!$B$3*'Study parameters and results'!$B$6), 'Study parameters and results'!$B$4, RAND())</f>
        <v>64</v>
      </c>
      <c r="C854">
        <f ca="1">_xlfn.BINOM.INV(('Study parameters and results'!$G$17*(1-'Study parameters and results'!$B$6)),'Study parameters and results'!$B$5,RAND())</f>
        <v>103</v>
      </c>
      <c r="D854">
        <f ca="1">('Study parameters and results'!$B$3*'Study parameters and results'!$B$6)-B854</f>
        <v>136</v>
      </c>
      <c r="E854">
        <f ca="1">('Study parameters and results'!$B$3*(1-'Study parameters and results'!$B$6))-C854</f>
        <v>697</v>
      </c>
      <c r="F854" s="2">
        <f t="shared" ca="1" si="26"/>
        <v>3.1844660194174761</v>
      </c>
      <c r="G854" s="2">
        <f t="shared" ca="1" si="27"/>
        <v>0.18471978581111306</v>
      </c>
    </row>
    <row r="855" spans="1:7" x14ac:dyDescent="0.2">
      <c r="A855">
        <v>854</v>
      </c>
      <c r="B855">
        <f ca="1">_xlfn.BINOM.INV(('Study parameters and results'!$B$3*'Study parameters and results'!$B$6), 'Study parameters and results'!$B$4, RAND())</f>
        <v>64</v>
      </c>
      <c r="C855">
        <f ca="1">_xlfn.BINOM.INV(('Study parameters and results'!$G$17*(1-'Study parameters and results'!$B$6)),'Study parameters and results'!$B$5,RAND())</f>
        <v>62</v>
      </c>
      <c r="D855">
        <f ca="1">('Study parameters and results'!$B$3*'Study parameters and results'!$B$6)-B855</f>
        <v>136</v>
      </c>
      <c r="E855">
        <f ca="1">('Study parameters and results'!$B$3*(1-'Study parameters and results'!$B$6))-C855</f>
        <v>738</v>
      </c>
      <c r="F855" s="2">
        <f t="shared" ca="1" si="26"/>
        <v>5.6015180265654649</v>
      </c>
      <c r="G855" s="2">
        <f t="shared" ca="1" si="27"/>
        <v>0.20115165170753782</v>
      </c>
    </row>
    <row r="856" spans="1:7" x14ac:dyDescent="0.2">
      <c r="A856">
        <v>855</v>
      </c>
      <c r="B856">
        <f ca="1">_xlfn.BINOM.INV(('Study parameters and results'!$B$3*'Study parameters and results'!$B$6), 'Study parameters and results'!$B$4, RAND())</f>
        <v>63</v>
      </c>
      <c r="C856">
        <f ca="1">_xlfn.BINOM.INV(('Study parameters and results'!$G$17*(1-'Study parameters and results'!$B$6)),'Study parameters and results'!$B$5,RAND())</f>
        <v>75</v>
      </c>
      <c r="D856">
        <f ca="1">('Study parameters and results'!$B$3*'Study parameters and results'!$B$6)-B856</f>
        <v>137</v>
      </c>
      <c r="E856">
        <f ca="1">('Study parameters and results'!$B$3*(1-'Study parameters and results'!$B$6))-C856</f>
        <v>725</v>
      </c>
      <c r="F856" s="2">
        <f t="shared" ca="1" si="26"/>
        <v>4.445255474452555</v>
      </c>
      <c r="G856" s="2">
        <f t="shared" ca="1" si="27"/>
        <v>0.19464051383041889</v>
      </c>
    </row>
    <row r="857" spans="1:7" x14ac:dyDescent="0.2">
      <c r="A857">
        <v>856</v>
      </c>
      <c r="B857">
        <f ca="1">_xlfn.BINOM.INV(('Study parameters and results'!$B$3*'Study parameters and results'!$B$6), 'Study parameters and results'!$B$4, RAND())</f>
        <v>64</v>
      </c>
      <c r="C857">
        <f ca="1">_xlfn.BINOM.INV(('Study parameters and results'!$G$17*(1-'Study parameters and results'!$B$6)),'Study parameters and results'!$B$5,RAND())</f>
        <v>92</v>
      </c>
      <c r="D857">
        <f ca="1">('Study parameters and results'!$B$3*'Study parameters and results'!$B$6)-B857</f>
        <v>136</v>
      </c>
      <c r="E857">
        <f ca="1">('Study parameters and results'!$B$3*(1-'Study parameters and results'!$B$6))-C857</f>
        <v>708</v>
      </c>
      <c r="F857" s="2">
        <f t="shared" ca="1" si="26"/>
        <v>3.6214833759590794</v>
      </c>
      <c r="G857" s="2">
        <f t="shared" ca="1" si="27"/>
        <v>0.18777629182725111</v>
      </c>
    </row>
    <row r="858" spans="1:7" x14ac:dyDescent="0.2">
      <c r="A858">
        <v>857</v>
      </c>
      <c r="B858">
        <f ca="1">_xlfn.BINOM.INV(('Study parameters and results'!$B$3*'Study parameters and results'!$B$6), 'Study parameters and results'!$B$4, RAND())</f>
        <v>57</v>
      </c>
      <c r="C858">
        <f ca="1">_xlfn.BINOM.INV(('Study parameters and results'!$G$17*(1-'Study parameters and results'!$B$6)),'Study parameters and results'!$B$5,RAND())</f>
        <v>80</v>
      </c>
      <c r="D858">
        <f ca="1">('Study parameters and results'!$B$3*'Study parameters and results'!$B$6)-B858</f>
        <v>143</v>
      </c>
      <c r="E858">
        <f ca="1">('Study parameters and results'!$B$3*(1-'Study parameters and results'!$B$6))-C858</f>
        <v>720</v>
      </c>
      <c r="F858" s="2">
        <f t="shared" ca="1" si="26"/>
        <v>3.5874125874125875</v>
      </c>
      <c r="G858" s="2">
        <f t="shared" ca="1" si="27"/>
        <v>0.19602488497897069</v>
      </c>
    </row>
    <row r="859" spans="1:7" x14ac:dyDescent="0.2">
      <c r="A859">
        <v>858</v>
      </c>
      <c r="B859">
        <f ca="1">_xlfn.BINOM.INV(('Study parameters and results'!$B$3*'Study parameters and results'!$B$6), 'Study parameters and results'!$B$4, RAND())</f>
        <v>67</v>
      </c>
      <c r="C859">
        <f ca="1">_xlfn.BINOM.INV(('Study parameters and results'!$G$17*(1-'Study parameters and results'!$B$6)),'Study parameters and results'!$B$5,RAND())</f>
        <v>76</v>
      </c>
      <c r="D859">
        <f ca="1">('Study parameters and results'!$B$3*'Study parameters and results'!$B$6)-B859</f>
        <v>133</v>
      </c>
      <c r="E859">
        <f ca="1">('Study parameters and results'!$B$3*(1-'Study parameters and results'!$B$6))-C859</f>
        <v>724</v>
      </c>
      <c r="F859" s="2">
        <f t="shared" ca="1" si="26"/>
        <v>4.798971111990503</v>
      </c>
      <c r="G859" s="2">
        <f t="shared" ca="1" si="27"/>
        <v>0.19231037500162315</v>
      </c>
    </row>
    <row r="860" spans="1:7" x14ac:dyDescent="0.2">
      <c r="A860">
        <v>859</v>
      </c>
      <c r="B860">
        <f ca="1">_xlfn.BINOM.INV(('Study parameters and results'!$B$3*'Study parameters and results'!$B$6), 'Study parameters and results'!$B$4, RAND())</f>
        <v>54</v>
      </c>
      <c r="C860">
        <f ca="1">_xlfn.BINOM.INV(('Study parameters and results'!$G$17*(1-'Study parameters and results'!$B$6)),'Study parameters and results'!$B$5,RAND())</f>
        <v>94</v>
      </c>
      <c r="D860">
        <f ca="1">('Study parameters and results'!$B$3*'Study parameters and results'!$B$6)-B860</f>
        <v>146</v>
      </c>
      <c r="E860">
        <f ca="1">('Study parameters and results'!$B$3*(1-'Study parameters and results'!$B$6))-C860</f>
        <v>706</v>
      </c>
      <c r="F860" s="2">
        <f t="shared" ca="1" si="26"/>
        <v>2.7779073156514138</v>
      </c>
      <c r="G860" s="2">
        <f t="shared" ca="1" si="27"/>
        <v>0.19344912006585335</v>
      </c>
    </row>
    <row r="861" spans="1:7" x14ac:dyDescent="0.2">
      <c r="A861">
        <v>860</v>
      </c>
      <c r="B861">
        <f ca="1">_xlfn.BINOM.INV(('Study parameters and results'!$B$3*'Study parameters and results'!$B$6), 'Study parameters and results'!$B$4, RAND())</f>
        <v>55</v>
      </c>
      <c r="C861">
        <f ca="1">_xlfn.BINOM.INV(('Study parameters and results'!$G$17*(1-'Study parameters and results'!$B$6)),'Study parameters and results'!$B$5,RAND())</f>
        <v>77</v>
      </c>
      <c r="D861">
        <f ca="1">('Study parameters and results'!$B$3*'Study parameters and results'!$B$6)-B861</f>
        <v>145</v>
      </c>
      <c r="E861">
        <f ca="1">('Study parameters and results'!$B$3*(1-'Study parameters and results'!$B$6))-C861</f>
        <v>723</v>
      </c>
      <c r="F861" s="2">
        <f t="shared" ca="1" si="26"/>
        <v>3.5615763546798029</v>
      </c>
      <c r="G861" s="2">
        <f t="shared" ca="1" si="27"/>
        <v>0.19861648662037792</v>
      </c>
    </row>
    <row r="862" spans="1:7" x14ac:dyDescent="0.2">
      <c r="A862">
        <v>861</v>
      </c>
      <c r="B862">
        <f ca="1">_xlfn.BINOM.INV(('Study parameters and results'!$B$3*'Study parameters and results'!$B$6), 'Study parameters and results'!$B$4, RAND())</f>
        <v>72</v>
      </c>
      <c r="C862">
        <f ca="1">_xlfn.BINOM.INV(('Study parameters and results'!$G$17*(1-'Study parameters and results'!$B$6)),'Study parameters and results'!$B$5,RAND())</f>
        <v>68</v>
      </c>
      <c r="D862">
        <f ca="1">('Study parameters and results'!$B$3*'Study parameters and results'!$B$6)-B862</f>
        <v>128</v>
      </c>
      <c r="E862">
        <f ca="1">('Study parameters and results'!$B$3*(1-'Study parameters and results'!$B$6))-C862</f>
        <v>732</v>
      </c>
      <c r="F862" s="2">
        <f t="shared" ca="1" si="26"/>
        <v>6.055147058823529</v>
      </c>
      <c r="G862" s="2">
        <f t="shared" ca="1" si="27"/>
        <v>0.19435377912561747</v>
      </c>
    </row>
    <row r="863" spans="1:7" x14ac:dyDescent="0.2">
      <c r="A863">
        <v>862</v>
      </c>
      <c r="B863">
        <f ca="1">_xlfn.BINOM.INV(('Study parameters and results'!$B$3*'Study parameters and results'!$B$6), 'Study parameters and results'!$B$4, RAND())</f>
        <v>57</v>
      </c>
      <c r="C863">
        <f ca="1">_xlfn.BINOM.INV(('Study parameters and results'!$G$17*(1-'Study parameters and results'!$B$6)),'Study parameters and results'!$B$5,RAND())</f>
        <v>74</v>
      </c>
      <c r="D863">
        <f ca="1">('Study parameters and results'!$B$3*'Study parameters and results'!$B$6)-B863</f>
        <v>143</v>
      </c>
      <c r="E863">
        <f ca="1">('Study parameters and results'!$B$3*(1-'Study parameters and results'!$B$6))-C863</f>
        <v>726</v>
      </c>
      <c r="F863" s="2">
        <f t="shared" ca="1" si="26"/>
        <v>3.9106029106029103</v>
      </c>
      <c r="G863" s="2">
        <f t="shared" ca="1" si="27"/>
        <v>0.19856432364340496</v>
      </c>
    </row>
    <row r="864" spans="1:7" x14ac:dyDescent="0.2">
      <c r="A864">
        <v>863</v>
      </c>
      <c r="B864">
        <f ca="1">_xlfn.BINOM.INV(('Study parameters and results'!$B$3*'Study parameters and results'!$B$6), 'Study parameters and results'!$B$4, RAND())</f>
        <v>52</v>
      </c>
      <c r="C864">
        <f ca="1">_xlfn.BINOM.INV(('Study parameters and results'!$G$17*(1-'Study parameters and results'!$B$6)),'Study parameters and results'!$B$5,RAND())</f>
        <v>75</v>
      </c>
      <c r="D864">
        <f ca="1">('Study parameters and results'!$B$3*'Study parameters and results'!$B$6)-B864</f>
        <v>148</v>
      </c>
      <c r="E864">
        <f ca="1">('Study parameters and results'!$B$3*(1-'Study parameters and results'!$B$6))-C864</f>
        <v>725</v>
      </c>
      <c r="F864" s="2">
        <f t="shared" ca="1" si="26"/>
        <v>3.3963963963963968</v>
      </c>
      <c r="G864" s="2">
        <f t="shared" ca="1" si="27"/>
        <v>0.2017428305186752</v>
      </c>
    </row>
    <row r="865" spans="1:7" x14ac:dyDescent="0.2">
      <c r="A865">
        <v>864</v>
      </c>
      <c r="B865">
        <f ca="1">_xlfn.BINOM.INV(('Study parameters and results'!$B$3*'Study parameters and results'!$B$6), 'Study parameters and results'!$B$4, RAND())</f>
        <v>53</v>
      </c>
      <c r="C865">
        <f ca="1">_xlfn.BINOM.INV(('Study parameters and results'!$G$17*(1-'Study parameters and results'!$B$6)),'Study parameters and results'!$B$5,RAND())</f>
        <v>73</v>
      </c>
      <c r="D865">
        <f ca="1">('Study parameters and results'!$B$3*'Study parameters and results'!$B$6)-B865</f>
        <v>147</v>
      </c>
      <c r="E865">
        <f ca="1">('Study parameters and results'!$B$3*(1-'Study parameters and results'!$B$6))-C865</f>
        <v>727</v>
      </c>
      <c r="F865" s="2">
        <f t="shared" ca="1" si="26"/>
        <v>3.5906252912123757</v>
      </c>
      <c r="G865" s="2">
        <f t="shared" ca="1" si="27"/>
        <v>0.20185339128227564</v>
      </c>
    </row>
    <row r="866" spans="1:7" x14ac:dyDescent="0.2">
      <c r="A866">
        <v>865</v>
      </c>
      <c r="B866">
        <f ca="1">_xlfn.BINOM.INV(('Study parameters and results'!$B$3*'Study parameters and results'!$B$6), 'Study parameters and results'!$B$4, RAND())</f>
        <v>66</v>
      </c>
      <c r="C866">
        <f ca="1">_xlfn.BINOM.INV(('Study parameters and results'!$G$17*(1-'Study parameters and results'!$B$6)),'Study parameters and results'!$B$5,RAND())</f>
        <v>95</v>
      </c>
      <c r="D866">
        <f ca="1">('Study parameters and results'!$B$3*'Study parameters and results'!$B$6)-B866</f>
        <v>134</v>
      </c>
      <c r="E866">
        <f ca="1">('Study parameters and results'!$B$3*(1-'Study parameters and results'!$B$6))-C866</f>
        <v>705</v>
      </c>
      <c r="F866" s="2">
        <f t="shared" ca="1" si="26"/>
        <v>3.6551453260015707</v>
      </c>
      <c r="G866" s="2">
        <f t="shared" ca="1" si="27"/>
        <v>0.18590039597716052</v>
      </c>
    </row>
    <row r="867" spans="1:7" x14ac:dyDescent="0.2">
      <c r="A867">
        <v>866</v>
      </c>
      <c r="B867">
        <f ca="1">_xlfn.BINOM.INV(('Study parameters and results'!$B$3*'Study parameters and results'!$B$6), 'Study parameters and results'!$B$4, RAND())</f>
        <v>53</v>
      </c>
      <c r="C867">
        <f ca="1">_xlfn.BINOM.INV(('Study parameters and results'!$G$17*(1-'Study parameters and results'!$B$6)),'Study parameters and results'!$B$5,RAND())</f>
        <v>69</v>
      </c>
      <c r="D867">
        <f ca="1">('Study parameters and results'!$B$3*'Study parameters and results'!$B$6)-B867</f>
        <v>147</v>
      </c>
      <c r="E867">
        <f ca="1">('Study parameters and results'!$B$3*(1-'Study parameters and results'!$B$6))-C867</f>
        <v>731</v>
      </c>
      <c r="F867" s="2">
        <f t="shared" ca="1" si="26"/>
        <v>3.8196785960761117</v>
      </c>
      <c r="G867" s="2">
        <f t="shared" ca="1" si="27"/>
        <v>0.20379251285563268</v>
      </c>
    </row>
    <row r="868" spans="1:7" x14ac:dyDescent="0.2">
      <c r="A868">
        <v>867</v>
      </c>
      <c r="B868">
        <f ca="1">_xlfn.BINOM.INV(('Study parameters and results'!$B$3*'Study parameters and results'!$B$6), 'Study parameters and results'!$B$4, RAND())</f>
        <v>66</v>
      </c>
      <c r="C868">
        <f ca="1">_xlfn.BINOM.INV(('Study parameters and results'!$G$17*(1-'Study parameters and results'!$B$6)),'Study parameters and results'!$B$5,RAND())</f>
        <v>69</v>
      </c>
      <c r="D868">
        <f ca="1">('Study parameters and results'!$B$3*'Study parameters and results'!$B$6)-B868</f>
        <v>134</v>
      </c>
      <c r="E868">
        <f ca="1">('Study parameters and results'!$B$3*(1-'Study parameters and results'!$B$6))-C868</f>
        <v>731</v>
      </c>
      <c r="F868" s="2">
        <f t="shared" ca="1" si="26"/>
        <v>5.2180402336145359</v>
      </c>
      <c r="G868" s="2">
        <f t="shared" ca="1" si="27"/>
        <v>0.19615031072612474</v>
      </c>
    </row>
    <row r="869" spans="1:7" x14ac:dyDescent="0.2">
      <c r="A869">
        <v>868</v>
      </c>
      <c r="B869">
        <f ca="1">_xlfn.BINOM.INV(('Study parameters and results'!$B$3*'Study parameters and results'!$B$6), 'Study parameters and results'!$B$4, RAND())</f>
        <v>61</v>
      </c>
      <c r="C869">
        <f ca="1">_xlfn.BINOM.INV(('Study parameters and results'!$G$17*(1-'Study parameters and results'!$B$6)),'Study parameters and results'!$B$5,RAND())</f>
        <v>82</v>
      </c>
      <c r="D869">
        <f ca="1">('Study parameters and results'!$B$3*'Study parameters and results'!$B$6)-B869</f>
        <v>139</v>
      </c>
      <c r="E869">
        <f ca="1">('Study parameters and results'!$B$3*(1-'Study parameters and results'!$B$6))-C869</f>
        <v>718</v>
      </c>
      <c r="F869" s="2">
        <f t="shared" ca="1" si="26"/>
        <v>3.8426039656080015</v>
      </c>
      <c r="G869" s="2">
        <f t="shared" ca="1" si="27"/>
        <v>0.19280966479576175</v>
      </c>
    </row>
    <row r="870" spans="1:7" x14ac:dyDescent="0.2">
      <c r="A870">
        <v>869</v>
      </c>
      <c r="B870">
        <f ca="1">_xlfn.BINOM.INV(('Study parameters and results'!$B$3*'Study parameters and results'!$B$6), 'Study parameters and results'!$B$4, RAND())</f>
        <v>61</v>
      </c>
      <c r="C870">
        <f ca="1">_xlfn.BINOM.INV(('Study parameters and results'!$G$17*(1-'Study parameters and results'!$B$6)),'Study parameters and results'!$B$5,RAND())</f>
        <v>96</v>
      </c>
      <c r="D870">
        <f ca="1">('Study parameters and results'!$B$3*'Study parameters and results'!$B$6)-B870</f>
        <v>139</v>
      </c>
      <c r="E870">
        <f ca="1">('Study parameters and results'!$B$3*(1-'Study parameters and results'!$B$6))-C870</f>
        <v>704</v>
      </c>
      <c r="F870" s="2">
        <f t="shared" ca="1" si="26"/>
        <v>3.2182254196642686</v>
      </c>
      <c r="G870" s="2">
        <f t="shared" ca="1" si="27"/>
        <v>0.18821479335957783</v>
      </c>
    </row>
    <row r="871" spans="1:7" x14ac:dyDescent="0.2">
      <c r="A871">
        <v>870</v>
      </c>
      <c r="B871">
        <f ca="1">_xlfn.BINOM.INV(('Study parameters and results'!$B$3*'Study parameters and results'!$B$6), 'Study parameters and results'!$B$4, RAND())</f>
        <v>61</v>
      </c>
      <c r="C871">
        <f ca="1">_xlfn.BINOM.INV(('Study parameters and results'!$G$17*(1-'Study parameters and results'!$B$6)),'Study parameters and results'!$B$5,RAND())</f>
        <v>66</v>
      </c>
      <c r="D871">
        <f ca="1">('Study parameters and results'!$B$3*'Study parameters and results'!$B$6)-B871</f>
        <v>139</v>
      </c>
      <c r="E871">
        <f ca="1">('Study parameters and results'!$B$3*(1-'Study parameters and results'!$B$6))-C871</f>
        <v>734</v>
      </c>
      <c r="F871" s="2">
        <f t="shared" ca="1" si="26"/>
        <v>4.8805319380858947</v>
      </c>
      <c r="G871" s="2">
        <f t="shared" ca="1" si="27"/>
        <v>0.20025383941124825</v>
      </c>
    </row>
    <row r="872" spans="1:7" x14ac:dyDescent="0.2">
      <c r="A872">
        <v>871</v>
      </c>
      <c r="B872">
        <f ca="1">_xlfn.BINOM.INV(('Study parameters and results'!$B$3*'Study parameters and results'!$B$6), 'Study parameters and results'!$B$4, RAND())</f>
        <v>61</v>
      </c>
      <c r="C872">
        <f ca="1">_xlfn.BINOM.INV(('Study parameters and results'!$G$17*(1-'Study parameters and results'!$B$6)),'Study parameters and results'!$B$5,RAND())</f>
        <v>103</v>
      </c>
      <c r="D872">
        <f ca="1">('Study parameters and results'!$B$3*'Study parameters and results'!$B$6)-B872</f>
        <v>139</v>
      </c>
      <c r="E872">
        <f ca="1">('Study parameters and results'!$B$3*(1-'Study parameters and results'!$B$6))-C872</f>
        <v>697</v>
      </c>
      <c r="F872" s="2">
        <f t="shared" ca="1" si="26"/>
        <v>2.9696863868128798</v>
      </c>
      <c r="G872" s="2">
        <f t="shared" ca="1" si="27"/>
        <v>0.18636293977317558</v>
      </c>
    </row>
    <row r="873" spans="1:7" x14ac:dyDescent="0.2">
      <c r="A873">
        <v>872</v>
      </c>
      <c r="B873">
        <f ca="1">_xlfn.BINOM.INV(('Study parameters and results'!$B$3*'Study parameters and results'!$B$6), 'Study parameters and results'!$B$4, RAND())</f>
        <v>62</v>
      </c>
      <c r="C873">
        <f ca="1">_xlfn.BINOM.INV(('Study parameters and results'!$G$17*(1-'Study parameters and results'!$B$6)),'Study parameters and results'!$B$5,RAND())</f>
        <v>77</v>
      </c>
      <c r="D873">
        <f ca="1">('Study parameters and results'!$B$3*'Study parameters and results'!$B$6)-B873</f>
        <v>138</v>
      </c>
      <c r="E873">
        <f ca="1">('Study parameters and results'!$B$3*(1-'Study parameters and results'!$B$6))-C873</f>
        <v>723</v>
      </c>
      <c r="F873" s="2">
        <f t="shared" ca="1" si="26"/>
        <v>4.2185206098249575</v>
      </c>
      <c r="G873" s="2">
        <f t="shared" ca="1" si="27"/>
        <v>0.19428213484807441</v>
      </c>
    </row>
    <row r="874" spans="1:7" x14ac:dyDescent="0.2">
      <c r="A874">
        <v>873</v>
      </c>
      <c r="B874">
        <f ca="1">_xlfn.BINOM.INV(('Study parameters and results'!$B$3*'Study parameters and results'!$B$6), 'Study parameters and results'!$B$4, RAND())</f>
        <v>69</v>
      </c>
      <c r="C874">
        <f ca="1">_xlfn.BINOM.INV(('Study parameters and results'!$G$17*(1-'Study parameters and results'!$B$6)),'Study parameters and results'!$B$5,RAND())</f>
        <v>80</v>
      </c>
      <c r="D874">
        <f ca="1">('Study parameters and results'!$B$3*'Study parameters and results'!$B$6)-B874</f>
        <v>131</v>
      </c>
      <c r="E874">
        <f ca="1">('Study parameters and results'!$B$3*(1-'Study parameters and results'!$B$6))-C874</f>
        <v>720</v>
      </c>
      <c r="F874" s="2">
        <f t="shared" ca="1" si="26"/>
        <v>4.7404580152671754</v>
      </c>
      <c r="G874" s="2">
        <f t="shared" ca="1" si="27"/>
        <v>0.18977679072620243</v>
      </c>
    </row>
    <row r="875" spans="1:7" x14ac:dyDescent="0.2">
      <c r="A875">
        <v>874</v>
      </c>
      <c r="B875">
        <f ca="1">_xlfn.BINOM.INV(('Study parameters and results'!$B$3*'Study parameters and results'!$B$6), 'Study parameters and results'!$B$4, RAND())</f>
        <v>57</v>
      </c>
      <c r="C875">
        <f ca="1">_xlfn.BINOM.INV(('Study parameters and results'!$G$17*(1-'Study parameters and results'!$B$6)),'Study parameters and results'!$B$5,RAND())</f>
        <v>98</v>
      </c>
      <c r="D875">
        <f ca="1">('Study parameters and results'!$B$3*'Study parameters and results'!$B$6)-B875</f>
        <v>143</v>
      </c>
      <c r="E875">
        <f ca="1">('Study parameters and results'!$B$3*(1-'Study parameters and results'!$B$6))-C875</f>
        <v>702</v>
      </c>
      <c r="F875" s="2">
        <f t="shared" ca="1" si="26"/>
        <v>2.8552875695732838</v>
      </c>
      <c r="G875" s="2">
        <f t="shared" ca="1" si="27"/>
        <v>0.19017215805496945</v>
      </c>
    </row>
    <row r="876" spans="1:7" x14ac:dyDescent="0.2">
      <c r="A876">
        <v>875</v>
      </c>
      <c r="B876">
        <f ca="1">_xlfn.BINOM.INV(('Study parameters and results'!$B$3*'Study parameters and results'!$B$6), 'Study parameters and results'!$B$4, RAND())</f>
        <v>64</v>
      </c>
      <c r="C876">
        <f ca="1">_xlfn.BINOM.INV(('Study parameters and results'!$G$17*(1-'Study parameters and results'!$B$6)),'Study parameters and results'!$B$5,RAND())</f>
        <v>91</v>
      </c>
      <c r="D876">
        <f ca="1">('Study parameters and results'!$B$3*'Study parameters and results'!$B$6)-B876</f>
        <v>136</v>
      </c>
      <c r="E876">
        <f ca="1">('Study parameters and results'!$B$3*(1-'Study parameters and results'!$B$6))-C876</f>
        <v>709</v>
      </c>
      <c r="F876" s="2">
        <f t="shared" ca="1" si="26"/>
        <v>3.6664511958629609</v>
      </c>
      <c r="G876" s="2">
        <f t="shared" ca="1" si="27"/>
        <v>0.18808878063570034</v>
      </c>
    </row>
    <row r="877" spans="1:7" x14ac:dyDescent="0.2">
      <c r="A877">
        <v>876</v>
      </c>
      <c r="B877">
        <f ca="1">_xlfn.BINOM.INV(('Study parameters and results'!$B$3*'Study parameters and results'!$B$6), 'Study parameters and results'!$B$4, RAND())</f>
        <v>59</v>
      </c>
      <c r="C877">
        <f ca="1">_xlfn.BINOM.INV(('Study parameters and results'!$G$17*(1-'Study parameters and results'!$B$6)),'Study parameters and results'!$B$5,RAND())</f>
        <v>65</v>
      </c>
      <c r="D877">
        <f ca="1">('Study parameters and results'!$B$3*'Study parameters and results'!$B$6)-B877</f>
        <v>141</v>
      </c>
      <c r="E877">
        <f ca="1">('Study parameters and results'!$B$3*(1-'Study parameters and results'!$B$6))-C877</f>
        <v>735</v>
      </c>
      <c r="F877" s="2">
        <f t="shared" ca="1" si="26"/>
        <v>4.7315875613747949</v>
      </c>
      <c r="G877" s="2">
        <f t="shared" ca="1" si="27"/>
        <v>0.20195670507867675</v>
      </c>
    </row>
    <row r="878" spans="1:7" x14ac:dyDescent="0.2">
      <c r="A878">
        <v>877</v>
      </c>
      <c r="B878">
        <f ca="1">_xlfn.BINOM.INV(('Study parameters and results'!$B$3*'Study parameters and results'!$B$6), 'Study parameters and results'!$B$4, RAND())</f>
        <v>51</v>
      </c>
      <c r="C878">
        <f ca="1">_xlfn.BINOM.INV(('Study parameters and results'!$G$17*(1-'Study parameters and results'!$B$6)),'Study parameters and results'!$B$5,RAND())</f>
        <v>80</v>
      </c>
      <c r="D878">
        <f ca="1">('Study parameters and results'!$B$3*'Study parameters and results'!$B$6)-B878</f>
        <v>149</v>
      </c>
      <c r="E878">
        <f ca="1">('Study parameters and results'!$B$3*(1-'Study parameters and results'!$B$6))-C878</f>
        <v>720</v>
      </c>
      <c r="F878" s="2">
        <f t="shared" ca="1" si="26"/>
        <v>3.0805369127516782</v>
      </c>
      <c r="G878" s="2">
        <f t="shared" ca="1" si="27"/>
        <v>0.20051967839121662</v>
      </c>
    </row>
    <row r="879" spans="1:7" x14ac:dyDescent="0.2">
      <c r="A879">
        <v>878</v>
      </c>
      <c r="B879">
        <f ca="1">_xlfn.BINOM.INV(('Study parameters and results'!$B$3*'Study parameters and results'!$B$6), 'Study parameters and results'!$B$4, RAND())</f>
        <v>67</v>
      </c>
      <c r="C879">
        <f ca="1">_xlfn.BINOM.INV(('Study parameters and results'!$G$17*(1-'Study parameters and results'!$B$6)),'Study parameters and results'!$B$5,RAND())</f>
        <v>77</v>
      </c>
      <c r="D879">
        <f ca="1">('Study parameters and results'!$B$3*'Study parameters and results'!$B$6)-B879</f>
        <v>133</v>
      </c>
      <c r="E879">
        <f ca="1">('Study parameters and results'!$B$3*(1-'Study parameters and results'!$B$6))-C879</f>
        <v>723</v>
      </c>
      <c r="F879" s="2">
        <f t="shared" ca="1" si="26"/>
        <v>4.7301044819841813</v>
      </c>
      <c r="G879" s="2">
        <f t="shared" ca="1" si="27"/>
        <v>0.19187055266057951</v>
      </c>
    </row>
    <row r="880" spans="1:7" x14ac:dyDescent="0.2">
      <c r="A880">
        <v>879</v>
      </c>
      <c r="B880">
        <f ca="1">_xlfn.BINOM.INV(('Study parameters and results'!$B$3*'Study parameters and results'!$B$6), 'Study parameters and results'!$B$4, RAND())</f>
        <v>62</v>
      </c>
      <c r="C880">
        <f ca="1">_xlfn.BINOM.INV(('Study parameters and results'!$G$17*(1-'Study parameters and results'!$B$6)),'Study parameters and results'!$B$5,RAND())</f>
        <v>83</v>
      </c>
      <c r="D880">
        <f ca="1">('Study parameters and results'!$B$3*'Study parameters and results'!$B$6)-B880</f>
        <v>138</v>
      </c>
      <c r="E880">
        <f ca="1">('Study parameters and results'!$B$3*(1-'Study parameters and results'!$B$6))-C880</f>
        <v>717</v>
      </c>
      <c r="F880" s="2">
        <f t="shared" ca="1" si="26"/>
        <v>3.8810895756940806</v>
      </c>
      <c r="G880" s="2">
        <f t="shared" ca="1" si="27"/>
        <v>0.19188095783639675</v>
      </c>
    </row>
    <row r="881" spans="1:7" x14ac:dyDescent="0.2">
      <c r="A881">
        <v>880</v>
      </c>
      <c r="B881">
        <f ca="1">_xlfn.BINOM.INV(('Study parameters and results'!$B$3*'Study parameters and results'!$B$6), 'Study parameters and results'!$B$4, RAND())</f>
        <v>53</v>
      </c>
      <c r="C881">
        <f ca="1">_xlfn.BINOM.INV(('Study parameters and results'!$G$17*(1-'Study parameters and results'!$B$6)),'Study parameters and results'!$B$5,RAND())</f>
        <v>87</v>
      </c>
      <c r="D881">
        <f ca="1">('Study parameters and results'!$B$3*'Study parameters and results'!$B$6)-B881</f>
        <v>147</v>
      </c>
      <c r="E881">
        <f ca="1">('Study parameters and results'!$B$3*(1-'Study parameters and results'!$B$6))-C881</f>
        <v>713</v>
      </c>
      <c r="F881" s="2">
        <f t="shared" ca="1" si="26"/>
        <v>2.9548049104699352</v>
      </c>
      <c r="G881" s="2">
        <f t="shared" ca="1" si="27"/>
        <v>0.19638590334970582</v>
      </c>
    </row>
    <row r="882" spans="1:7" x14ac:dyDescent="0.2">
      <c r="A882">
        <v>881</v>
      </c>
      <c r="B882">
        <f ca="1">_xlfn.BINOM.INV(('Study parameters and results'!$B$3*'Study parameters and results'!$B$6), 'Study parameters and results'!$B$4, RAND())</f>
        <v>58</v>
      </c>
      <c r="C882">
        <f ca="1">_xlfn.BINOM.INV(('Study parameters and results'!$G$17*(1-'Study parameters and results'!$B$6)),'Study parameters and results'!$B$5,RAND())</f>
        <v>89</v>
      </c>
      <c r="D882">
        <f ca="1">('Study parameters and results'!$B$3*'Study parameters and results'!$B$6)-B882</f>
        <v>142</v>
      </c>
      <c r="E882">
        <f ca="1">('Study parameters and results'!$B$3*(1-'Study parameters and results'!$B$6))-C882</f>
        <v>711</v>
      </c>
      <c r="F882" s="2">
        <f t="shared" ca="1" si="26"/>
        <v>3.2630163000474757</v>
      </c>
      <c r="G882" s="2">
        <f t="shared" ca="1" si="27"/>
        <v>0.19216154050317016</v>
      </c>
    </row>
    <row r="883" spans="1:7" x14ac:dyDescent="0.2">
      <c r="A883">
        <v>882</v>
      </c>
      <c r="B883">
        <f ca="1">_xlfn.BINOM.INV(('Study parameters and results'!$B$3*'Study parameters and results'!$B$6), 'Study parameters and results'!$B$4, RAND())</f>
        <v>60</v>
      </c>
      <c r="C883">
        <f ca="1">_xlfn.BINOM.INV(('Study parameters and results'!$G$17*(1-'Study parameters and results'!$B$6)),'Study parameters and results'!$B$5,RAND())</f>
        <v>79</v>
      </c>
      <c r="D883">
        <f ca="1">('Study parameters and results'!$B$3*'Study parameters and results'!$B$6)-B883</f>
        <v>140</v>
      </c>
      <c r="E883">
        <f ca="1">('Study parameters and results'!$B$3*(1-'Study parameters and results'!$B$6))-C883</f>
        <v>721</v>
      </c>
      <c r="F883" s="2">
        <f t="shared" ca="1" si="26"/>
        <v>3.9113924050632907</v>
      </c>
      <c r="G883" s="2">
        <f t="shared" ca="1" si="27"/>
        <v>0.19456287983486514</v>
      </c>
    </row>
    <row r="884" spans="1:7" x14ac:dyDescent="0.2">
      <c r="A884">
        <v>883</v>
      </c>
      <c r="B884">
        <f ca="1">_xlfn.BINOM.INV(('Study parameters and results'!$B$3*'Study parameters and results'!$B$6), 'Study parameters and results'!$B$4, RAND())</f>
        <v>54</v>
      </c>
      <c r="C884">
        <f ca="1">_xlfn.BINOM.INV(('Study parameters and results'!$G$17*(1-'Study parameters and results'!$B$6)),'Study parameters and results'!$B$5,RAND())</f>
        <v>72</v>
      </c>
      <c r="D884">
        <f ca="1">('Study parameters and results'!$B$3*'Study parameters and results'!$B$6)-B884</f>
        <v>146</v>
      </c>
      <c r="E884">
        <f ca="1">('Study parameters and results'!$B$3*(1-'Study parameters and results'!$B$6))-C884</f>
        <v>728</v>
      </c>
      <c r="F884" s="2">
        <f t="shared" ca="1" si="26"/>
        <v>3.7397260273972601</v>
      </c>
      <c r="G884" s="2">
        <f t="shared" ca="1" si="27"/>
        <v>0.20156971213336325</v>
      </c>
    </row>
    <row r="885" spans="1:7" x14ac:dyDescent="0.2">
      <c r="A885">
        <v>884</v>
      </c>
      <c r="B885">
        <f ca="1">_xlfn.BINOM.INV(('Study parameters and results'!$B$3*'Study parameters and results'!$B$6), 'Study parameters and results'!$B$4, RAND())</f>
        <v>54</v>
      </c>
      <c r="C885">
        <f ca="1">_xlfn.BINOM.INV(('Study parameters and results'!$G$17*(1-'Study parameters and results'!$B$6)),'Study parameters and results'!$B$5,RAND())</f>
        <v>86</v>
      </c>
      <c r="D885">
        <f ca="1">('Study parameters and results'!$B$3*'Study parameters and results'!$B$6)-B885</f>
        <v>146</v>
      </c>
      <c r="E885">
        <f ca="1">('Study parameters and results'!$B$3*(1-'Study parameters and results'!$B$6))-C885</f>
        <v>714</v>
      </c>
      <c r="F885" s="2">
        <f t="shared" ca="1" si="26"/>
        <v>3.0707231602421152</v>
      </c>
      <c r="G885" s="2">
        <f t="shared" ca="1" si="27"/>
        <v>0.19594974046383806</v>
      </c>
    </row>
    <row r="886" spans="1:7" x14ac:dyDescent="0.2">
      <c r="A886">
        <v>885</v>
      </c>
      <c r="B886">
        <f ca="1">_xlfn.BINOM.INV(('Study parameters and results'!$B$3*'Study parameters and results'!$B$6), 'Study parameters and results'!$B$4, RAND())</f>
        <v>58</v>
      </c>
      <c r="C886">
        <f ca="1">_xlfn.BINOM.INV(('Study parameters and results'!$G$17*(1-'Study parameters and results'!$B$6)),'Study parameters and results'!$B$5,RAND())</f>
        <v>74</v>
      </c>
      <c r="D886">
        <f ca="1">('Study parameters and results'!$B$3*'Study parameters and results'!$B$6)-B886</f>
        <v>142</v>
      </c>
      <c r="E886">
        <f ca="1">('Study parameters and results'!$B$3*(1-'Study parameters and results'!$B$6))-C886</f>
        <v>726</v>
      </c>
      <c r="F886" s="2">
        <f t="shared" ca="1" si="26"/>
        <v>4.0072325846973733</v>
      </c>
      <c r="G886" s="2">
        <f t="shared" ca="1" si="27"/>
        <v>0.19792563455324491</v>
      </c>
    </row>
    <row r="887" spans="1:7" x14ac:dyDescent="0.2">
      <c r="A887">
        <v>886</v>
      </c>
      <c r="B887">
        <f ca="1">_xlfn.BINOM.INV(('Study parameters and results'!$B$3*'Study parameters and results'!$B$6), 'Study parameters and results'!$B$4, RAND())</f>
        <v>71</v>
      </c>
      <c r="C887">
        <f ca="1">_xlfn.BINOM.INV(('Study parameters and results'!$G$17*(1-'Study parameters and results'!$B$6)),'Study parameters and results'!$B$5,RAND())</f>
        <v>60</v>
      </c>
      <c r="D887">
        <f ca="1">('Study parameters and results'!$B$3*'Study parameters and results'!$B$6)-B887</f>
        <v>129</v>
      </c>
      <c r="E887">
        <f ca="1">('Study parameters and results'!$B$3*(1-'Study parameters and results'!$B$6))-C887</f>
        <v>740</v>
      </c>
      <c r="F887" s="2">
        <f t="shared" ca="1" si="26"/>
        <v>6.7881136950904386</v>
      </c>
      <c r="G887" s="2">
        <f t="shared" ca="1" si="27"/>
        <v>0.19963582605526409</v>
      </c>
    </row>
    <row r="888" spans="1:7" x14ac:dyDescent="0.2">
      <c r="A888">
        <v>887</v>
      </c>
      <c r="B888">
        <f ca="1">_xlfn.BINOM.INV(('Study parameters and results'!$B$3*'Study parameters and results'!$B$6), 'Study parameters and results'!$B$4, RAND())</f>
        <v>65</v>
      </c>
      <c r="C888">
        <f ca="1">_xlfn.BINOM.INV(('Study parameters and results'!$G$17*(1-'Study parameters and results'!$B$6)),'Study parameters and results'!$B$5,RAND())</f>
        <v>76</v>
      </c>
      <c r="D888">
        <f ca="1">('Study parameters and results'!$B$3*'Study parameters and results'!$B$6)-B888</f>
        <v>135</v>
      </c>
      <c r="E888">
        <f ca="1">('Study parameters and results'!$B$3*(1-'Study parameters and results'!$B$6))-C888</f>
        <v>724</v>
      </c>
      <c r="F888" s="2">
        <f t="shared" ca="1" si="26"/>
        <v>4.5867446393762181</v>
      </c>
      <c r="G888" s="2">
        <f t="shared" ca="1" si="27"/>
        <v>0.19321266262457579</v>
      </c>
    </row>
    <row r="889" spans="1:7" x14ac:dyDescent="0.2">
      <c r="A889">
        <v>888</v>
      </c>
      <c r="B889">
        <f ca="1">_xlfn.BINOM.INV(('Study parameters and results'!$B$3*'Study parameters and results'!$B$6), 'Study parameters and results'!$B$4, RAND())</f>
        <v>73</v>
      </c>
      <c r="C889">
        <f ca="1">_xlfn.BINOM.INV(('Study parameters and results'!$G$17*(1-'Study parameters and results'!$B$6)),'Study parameters and results'!$B$5,RAND())</f>
        <v>92</v>
      </c>
      <c r="D889">
        <f ca="1">('Study parameters and results'!$B$3*'Study parameters and results'!$B$6)-B889</f>
        <v>127</v>
      </c>
      <c r="E889">
        <f ca="1">('Study parameters and results'!$B$3*(1-'Study parameters and results'!$B$6))-C889</f>
        <v>708</v>
      </c>
      <c r="F889" s="2">
        <f t="shared" ca="1" si="26"/>
        <v>4.423485107839781</v>
      </c>
      <c r="G889" s="2">
        <f t="shared" ca="1" si="27"/>
        <v>0.18399630561764052</v>
      </c>
    </row>
    <row r="890" spans="1:7" x14ac:dyDescent="0.2">
      <c r="A890">
        <v>889</v>
      </c>
      <c r="B890">
        <f ca="1">_xlfn.BINOM.INV(('Study parameters and results'!$B$3*'Study parameters and results'!$B$6), 'Study parameters and results'!$B$4, RAND())</f>
        <v>50</v>
      </c>
      <c r="C890">
        <f ca="1">_xlfn.BINOM.INV(('Study parameters and results'!$G$17*(1-'Study parameters and results'!$B$6)),'Study parameters and results'!$B$5,RAND())</f>
        <v>79</v>
      </c>
      <c r="D890">
        <f ca="1">('Study parameters and results'!$B$3*'Study parameters and results'!$B$6)-B890</f>
        <v>150</v>
      </c>
      <c r="E890">
        <f ca="1">('Study parameters and results'!$B$3*(1-'Study parameters and results'!$B$6))-C890</f>
        <v>721</v>
      </c>
      <c r="F890" s="2">
        <f t="shared" ca="1" si="26"/>
        <v>3.0421940928270037</v>
      </c>
      <c r="G890" s="2">
        <f t="shared" ca="1" si="27"/>
        <v>0.20177179452732988</v>
      </c>
    </row>
    <row r="891" spans="1:7" x14ac:dyDescent="0.2">
      <c r="A891">
        <v>890</v>
      </c>
      <c r="B891">
        <f ca="1">_xlfn.BINOM.INV(('Study parameters and results'!$B$3*'Study parameters and results'!$B$6), 'Study parameters and results'!$B$4, RAND())</f>
        <v>54</v>
      </c>
      <c r="C891">
        <f ca="1">_xlfn.BINOM.INV(('Study parameters and results'!$G$17*(1-'Study parameters and results'!$B$6)),'Study parameters and results'!$B$5,RAND())</f>
        <v>94</v>
      </c>
      <c r="D891">
        <f ca="1">('Study parameters and results'!$B$3*'Study parameters and results'!$B$6)-B891</f>
        <v>146</v>
      </c>
      <c r="E891">
        <f ca="1">('Study parameters and results'!$B$3*(1-'Study parameters and results'!$B$6))-C891</f>
        <v>706</v>
      </c>
      <c r="F891" s="2">
        <f t="shared" ca="1" si="26"/>
        <v>2.7779073156514138</v>
      </c>
      <c r="G891" s="2">
        <f t="shared" ca="1" si="27"/>
        <v>0.19344912006585335</v>
      </c>
    </row>
    <row r="892" spans="1:7" x14ac:dyDescent="0.2">
      <c r="A892">
        <v>891</v>
      </c>
      <c r="B892">
        <f ca="1">_xlfn.BINOM.INV(('Study parameters and results'!$B$3*'Study parameters and results'!$B$6), 'Study parameters and results'!$B$4, RAND())</f>
        <v>53</v>
      </c>
      <c r="C892">
        <f ca="1">_xlfn.BINOM.INV(('Study parameters and results'!$G$17*(1-'Study parameters and results'!$B$6)),'Study parameters and results'!$B$5,RAND())</f>
        <v>85</v>
      </c>
      <c r="D892">
        <f ca="1">('Study parameters and results'!$B$3*'Study parameters and results'!$B$6)-B892</f>
        <v>147</v>
      </c>
      <c r="E892">
        <f ca="1">('Study parameters and results'!$B$3*(1-'Study parameters and results'!$B$6))-C892</f>
        <v>715</v>
      </c>
      <c r="F892" s="2">
        <f t="shared" ca="1" si="26"/>
        <v>3.0328131252501001</v>
      </c>
      <c r="G892" s="2">
        <f t="shared" ca="1" si="27"/>
        <v>0.1970633220507855</v>
      </c>
    </row>
    <row r="893" spans="1:7" x14ac:dyDescent="0.2">
      <c r="A893">
        <v>892</v>
      </c>
      <c r="B893">
        <f ca="1">_xlfn.BINOM.INV(('Study parameters and results'!$B$3*'Study parameters and results'!$B$6), 'Study parameters and results'!$B$4, RAND())</f>
        <v>52</v>
      </c>
      <c r="C893">
        <f ca="1">_xlfn.BINOM.INV(('Study parameters and results'!$G$17*(1-'Study parameters and results'!$B$6)),'Study parameters and results'!$B$5,RAND())</f>
        <v>87</v>
      </c>
      <c r="D893">
        <f ca="1">('Study parameters and results'!$B$3*'Study parameters and results'!$B$6)-B893</f>
        <v>148</v>
      </c>
      <c r="E893">
        <f ca="1">('Study parameters and results'!$B$3*(1-'Study parameters and results'!$B$6))-C893</f>
        <v>713</v>
      </c>
      <c r="F893" s="2">
        <f t="shared" ca="1" si="26"/>
        <v>2.879465672569121</v>
      </c>
      <c r="G893" s="2">
        <f t="shared" ca="1" si="27"/>
        <v>0.19719103277093694</v>
      </c>
    </row>
    <row r="894" spans="1:7" x14ac:dyDescent="0.2">
      <c r="A894">
        <v>893</v>
      </c>
      <c r="B894">
        <f ca="1">_xlfn.BINOM.INV(('Study parameters and results'!$B$3*'Study parameters and results'!$B$6), 'Study parameters and results'!$B$4, RAND())</f>
        <v>66</v>
      </c>
      <c r="C894">
        <f ca="1">_xlfn.BINOM.INV(('Study parameters and results'!$G$17*(1-'Study parameters and results'!$B$6)),'Study parameters and results'!$B$5,RAND())</f>
        <v>77</v>
      </c>
      <c r="D894">
        <f ca="1">('Study parameters and results'!$B$3*'Study parameters and results'!$B$6)-B894</f>
        <v>134</v>
      </c>
      <c r="E894">
        <f ca="1">('Study parameters and results'!$B$3*(1-'Study parameters and results'!$B$6))-C894</f>
        <v>723</v>
      </c>
      <c r="F894" s="2">
        <f t="shared" ca="1" si="26"/>
        <v>4.6247334754797444</v>
      </c>
      <c r="G894" s="2">
        <f t="shared" ca="1" si="27"/>
        <v>0.19231313155930352</v>
      </c>
    </row>
    <row r="895" spans="1:7" x14ac:dyDescent="0.2">
      <c r="A895">
        <v>894</v>
      </c>
      <c r="B895">
        <f ca="1">_xlfn.BINOM.INV(('Study parameters and results'!$B$3*'Study parameters and results'!$B$6), 'Study parameters and results'!$B$4, RAND())</f>
        <v>57</v>
      </c>
      <c r="C895">
        <f ca="1">_xlfn.BINOM.INV(('Study parameters and results'!$G$17*(1-'Study parameters and results'!$B$6)),'Study parameters and results'!$B$5,RAND())</f>
        <v>68</v>
      </c>
      <c r="D895">
        <f ca="1">('Study parameters and results'!$B$3*'Study parameters and results'!$B$6)-B895</f>
        <v>143</v>
      </c>
      <c r="E895">
        <f ca="1">('Study parameters and results'!$B$3*(1-'Study parameters and results'!$B$6))-C895</f>
        <v>732</v>
      </c>
      <c r="F895" s="2">
        <f t="shared" ca="1" si="26"/>
        <v>4.2908268202385846</v>
      </c>
      <c r="G895" s="2">
        <f t="shared" ca="1" si="27"/>
        <v>0.20151642417840343</v>
      </c>
    </row>
    <row r="896" spans="1:7" x14ac:dyDescent="0.2">
      <c r="A896">
        <v>895</v>
      </c>
      <c r="B896">
        <f ca="1">_xlfn.BINOM.INV(('Study parameters and results'!$B$3*'Study parameters and results'!$B$6), 'Study parameters and results'!$B$4, RAND())</f>
        <v>59</v>
      </c>
      <c r="C896">
        <f ca="1">_xlfn.BINOM.INV(('Study parameters and results'!$G$17*(1-'Study parameters and results'!$B$6)),'Study parameters and results'!$B$5,RAND())</f>
        <v>73</v>
      </c>
      <c r="D896">
        <f ca="1">('Study parameters and results'!$B$3*'Study parameters and results'!$B$6)-B896</f>
        <v>141</v>
      </c>
      <c r="E896">
        <f ca="1">('Study parameters and results'!$B$3*(1-'Study parameters and results'!$B$6))-C896</f>
        <v>727</v>
      </c>
      <c r="F896" s="2">
        <f t="shared" ca="1" si="26"/>
        <v>4.1672010103954147</v>
      </c>
      <c r="G896" s="2">
        <f t="shared" ca="1" si="27"/>
        <v>0.19777638150029792</v>
      </c>
    </row>
    <row r="897" spans="1:7" x14ac:dyDescent="0.2">
      <c r="A897">
        <v>896</v>
      </c>
      <c r="B897">
        <f ca="1">_xlfn.BINOM.INV(('Study parameters and results'!$B$3*'Study parameters and results'!$B$6), 'Study parameters and results'!$B$4, RAND())</f>
        <v>60</v>
      </c>
      <c r="C897">
        <f ca="1">_xlfn.BINOM.INV(('Study parameters and results'!$G$17*(1-'Study parameters and results'!$B$6)),'Study parameters and results'!$B$5,RAND())</f>
        <v>73</v>
      </c>
      <c r="D897">
        <f ca="1">('Study parameters and results'!$B$3*'Study parameters and results'!$B$6)-B897</f>
        <v>140</v>
      </c>
      <c r="E897">
        <f ca="1">('Study parameters and results'!$B$3*(1-'Study parameters and results'!$B$6))-C897</f>
        <v>727</v>
      </c>
      <c r="F897" s="2">
        <f t="shared" ca="1" si="26"/>
        <v>4.2681017612524457</v>
      </c>
      <c r="G897" s="2">
        <f t="shared" ca="1" si="27"/>
        <v>0.19718942609821152</v>
      </c>
    </row>
    <row r="898" spans="1:7" x14ac:dyDescent="0.2">
      <c r="A898">
        <v>897</v>
      </c>
      <c r="B898">
        <f ca="1">_xlfn.BINOM.INV(('Study parameters and results'!$B$3*'Study parameters and results'!$B$6), 'Study parameters and results'!$B$4, RAND())</f>
        <v>42</v>
      </c>
      <c r="C898">
        <f ca="1">_xlfn.BINOM.INV(('Study parameters and results'!$G$17*(1-'Study parameters and results'!$B$6)),'Study parameters and results'!$B$5,RAND())</f>
        <v>73</v>
      </c>
      <c r="D898">
        <f ca="1">('Study parameters and results'!$B$3*'Study parameters and results'!$B$6)-B898</f>
        <v>158</v>
      </c>
      <c r="E898">
        <f ca="1">('Study parameters and results'!$B$3*(1-'Study parameters and results'!$B$6))-C898</f>
        <v>727</v>
      </c>
      <c r="F898" s="2">
        <f t="shared" ref="F898:F961" ca="1" si="28">(B898/D898)/(C898/E898)</f>
        <v>2.6473036240679728</v>
      </c>
      <c r="G898" s="2">
        <f t="shared" ref="G898:G961" ca="1" si="29">SQRT(1/B898+1/C898+1/D898+1/E898)</f>
        <v>0.21263297883675678</v>
      </c>
    </row>
    <row r="899" spans="1:7" x14ac:dyDescent="0.2">
      <c r="A899">
        <v>898</v>
      </c>
      <c r="B899">
        <f ca="1">_xlfn.BINOM.INV(('Study parameters and results'!$B$3*'Study parameters and results'!$B$6), 'Study parameters and results'!$B$4, RAND())</f>
        <v>60</v>
      </c>
      <c r="C899">
        <f ca="1">_xlfn.BINOM.INV(('Study parameters and results'!$G$17*(1-'Study parameters and results'!$B$6)),'Study parameters and results'!$B$5,RAND())</f>
        <v>68</v>
      </c>
      <c r="D899">
        <f ca="1">('Study parameters and results'!$B$3*'Study parameters and results'!$B$6)-B899</f>
        <v>140</v>
      </c>
      <c r="E899">
        <f ca="1">('Study parameters and results'!$B$3*(1-'Study parameters and results'!$B$6))-C899</f>
        <v>732</v>
      </c>
      <c r="F899" s="2">
        <f t="shared" ca="1" si="28"/>
        <v>4.6134453781512601</v>
      </c>
      <c r="G899" s="2">
        <f t="shared" ca="1" si="29"/>
        <v>0.19970359631474899</v>
      </c>
    </row>
    <row r="900" spans="1:7" x14ac:dyDescent="0.2">
      <c r="A900">
        <v>899</v>
      </c>
      <c r="B900">
        <f ca="1">_xlfn.BINOM.INV(('Study parameters and results'!$B$3*'Study parameters and results'!$B$6), 'Study parameters and results'!$B$4, RAND())</f>
        <v>71</v>
      </c>
      <c r="C900">
        <f ca="1">_xlfn.BINOM.INV(('Study parameters and results'!$G$17*(1-'Study parameters and results'!$B$6)),'Study parameters and results'!$B$5,RAND())</f>
        <v>77</v>
      </c>
      <c r="D900">
        <f ca="1">('Study parameters and results'!$B$3*'Study parameters and results'!$B$6)-B900</f>
        <v>129</v>
      </c>
      <c r="E900">
        <f ca="1">('Study parameters and results'!$B$3*(1-'Study parameters and results'!$B$6))-C900</f>
        <v>723</v>
      </c>
      <c r="F900" s="2">
        <f t="shared" ca="1" si="28"/>
        <v>5.1679250981576565</v>
      </c>
      <c r="G900" s="2">
        <f t="shared" ca="1" si="29"/>
        <v>0.1902802771655967</v>
      </c>
    </row>
    <row r="901" spans="1:7" x14ac:dyDescent="0.2">
      <c r="A901">
        <v>900</v>
      </c>
      <c r="B901">
        <f ca="1">_xlfn.BINOM.INV(('Study parameters and results'!$B$3*'Study parameters and results'!$B$6), 'Study parameters and results'!$B$4, RAND())</f>
        <v>63</v>
      </c>
      <c r="C901">
        <f ca="1">_xlfn.BINOM.INV(('Study parameters and results'!$G$17*(1-'Study parameters and results'!$B$6)),'Study parameters and results'!$B$5,RAND())</f>
        <v>81</v>
      </c>
      <c r="D901">
        <f ca="1">('Study parameters and results'!$B$3*'Study parameters and results'!$B$6)-B901</f>
        <v>137</v>
      </c>
      <c r="E901">
        <f ca="1">('Study parameters and results'!$B$3*(1-'Study parameters and results'!$B$6))-C901</f>
        <v>719</v>
      </c>
      <c r="F901" s="2">
        <f t="shared" ca="1" si="28"/>
        <v>4.0819140308191404</v>
      </c>
      <c r="G901" s="2">
        <f t="shared" ca="1" si="29"/>
        <v>0.19211659361569705</v>
      </c>
    </row>
    <row r="902" spans="1:7" x14ac:dyDescent="0.2">
      <c r="A902">
        <v>901</v>
      </c>
      <c r="B902">
        <f ca="1">_xlfn.BINOM.INV(('Study parameters and results'!$B$3*'Study parameters and results'!$B$6), 'Study parameters and results'!$B$4, RAND())</f>
        <v>66</v>
      </c>
      <c r="C902">
        <f ca="1">_xlfn.BINOM.INV(('Study parameters and results'!$G$17*(1-'Study parameters and results'!$B$6)),'Study parameters and results'!$B$5,RAND())</f>
        <v>71</v>
      </c>
      <c r="D902">
        <f ca="1">('Study parameters and results'!$B$3*'Study parameters and results'!$B$6)-B902</f>
        <v>134</v>
      </c>
      <c r="E902">
        <f ca="1">('Study parameters and results'!$B$3*(1-'Study parameters and results'!$B$6))-C902</f>
        <v>729</v>
      </c>
      <c r="F902" s="2">
        <f t="shared" ca="1" si="28"/>
        <v>5.0571788942610887</v>
      </c>
      <c r="G902" s="2">
        <f t="shared" ca="1" si="29"/>
        <v>0.19511650589690177</v>
      </c>
    </row>
    <row r="903" spans="1:7" x14ac:dyDescent="0.2">
      <c r="A903">
        <v>902</v>
      </c>
      <c r="B903">
        <f ca="1">_xlfn.BINOM.INV(('Study parameters and results'!$B$3*'Study parameters and results'!$B$6), 'Study parameters and results'!$B$4, RAND())</f>
        <v>60</v>
      </c>
      <c r="C903">
        <f ca="1">_xlfn.BINOM.INV(('Study parameters and results'!$G$17*(1-'Study parameters and results'!$B$6)),'Study parameters and results'!$B$5,RAND())</f>
        <v>68</v>
      </c>
      <c r="D903">
        <f ca="1">('Study parameters and results'!$B$3*'Study parameters and results'!$B$6)-B903</f>
        <v>140</v>
      </c>
      <c r="E903">
        <f ca="1">('Study parameters and results'!$B$3*(1-'Study parameters and results'!$B$6))-C903</f>
        <v>732</v>
      </c>
      <c r="F903" s="2">
        <f t="shared" ca="1" si="28"/>
        <v>4.6134453781512601</v>
      </c>
      <c r="G903" s="2">
        <f t="shared" ca="1" si="29"/>
        <v>0.19970359631474899</v>
      </c>
    </row>
    <row r="904" spans="1:7" x14ac:dyDescent="0.2">
      <c r="A904">
        <v>903</v>
      </c>
      <c r="B904">
        <f ca="1">_xlfn.BINOM.INV(('Study parameters and results'!$B$3*'Study parameters and results'!$B$6), 'Study parameters and results'!$B$4, RAND())</f>
        <v>58</v>
      </c>
      <c r="C904">
        <f ca="1">_xlfn.BINOM.INV(('Study parameters and results'!$G$17*(1-'Study parameters and results'!$B$6)),'Study parameters and results'!$B$5,RAND())</f>
        <v>89</v>
      </c>
      <c r="D904">
        <f ca="1">('Study parameters and results'!$B$3*'Study parameters and results'!$B$6)-B904</f>
        <v>142</v>
      </c>
      <c r="E904">
        <f ca="1">('Study parameters and results'!$B$3*(1-'Study parameters and results'!$B$6))-C904</f>
        <v>711</v>
      </c>
      <c r="F904" s="2">
        <f t="shared" ca="1" si="28"/>
        <v>3.2630163000474757</v>
      </c>
      <c r="G904" s="2">
        <f t="shared" ca="1" si="29"/>
        <v>0.19216154050317016</v>
      </c>
    </row>
    <row r="905" spans="1:7" x14ac:dyDescent="0.2">
      <c r="A905">
        <v>904</v>
      </c>
      <c r="B905">
        <f ca="1">_xlfn.BINOM.INV(('Study parameters and results'!$B$3*'Study parameters and results'!$B$6), 'Study parameters and results'!$B$4, RAND())</f>
        <v>61</v>
      </c>
      <c r="C905">
        <f ca="1">_xlfn.BINOM.INV(('Study parameters and results'!$G$17*(1-'Study parameters and results'!$B$6)),'Study parameters and results'!$B$5,RAND())</f>
        <v>82</v>
      </c>
      <c r="D905">
        <f ca="1">('Study parameters and results'!$B$3*'Study parameters and results'!$B$6)-B905</f>
        <v>139</v>
      </c>
      <c r="E905">
        <f ca="1">('Study parameters and results'!$B$3*(1-'Study parameters and results'!$B$6))-C905</f>
        <v>718</v>
      </c>
      <c r="F905" s="2">
        <f t="shared" ca="1" si="28"/>
        <v>3.8426039656080015</v>
      </c>
      <c r="G905" s="2">
        <f t="shared" ca="1" si="29"/>
        <v>0.19280966479576175</v>
      </c>
    </row>
    <row r="906" spans="1:7" x14ac:dyDescent="0.2">
      <c r="A906">
        <v>905</v>
      </c>
      <c r="B906">
        <f ca="1">_xlfn.BINOM.INV(('Study parameters and results'!$B$3*'Study parameters and results'!$B$6), 'Study parameters and results'!$B$4, RAND())</f>
        <v>56</v>
      </c>
      <c r="C906">
        <f ca="1">_xlfn.BINOM.INV(('Study parameters and results'!$G$17*(1-'Study parameters and results'!$B$6)),'Study parameters and results'!$B$5,RAND())</f>
        <v>81</v>
      </c>
      <c r="D906">
        <f ca="1">('Study parameters and results'!$B$3*'Study parameters and results'!$B$6)-B906</f>
        <v>144</v>
      </c>
      <c r="E906">
        <f ca="1">('Study parameters and results'!$B$3*(1-'Study parameters and results'!$B$6))-C906</f>
        <v>719</v>
      </c>
      <c r="F906" s="2">
        <f t="shared" ca="1" si="28"/>
        <v>3.4519890260631003</v>
      </c>
      <c r="G906" s="2">
        <f t="shared" ca="1" si="29"/>
        <v>0.1963111991152762</v>
      </c>
    </row>
    <row r="907" spans="1:7" x14ac:dyDescent="0.2">
      <c r="A907">
        <v>906</v>
      </c>
      <c r="B907">
        <f ca="1">_xlfn.BINOM.INV(('Study parameters and results'!$B$3*'Study parameters and results'!$B$6), 'Study parameters and results'!$B$4, RAND())</f>
        <v>67</v>
      </c>
      <c r="C907">
        <f ca="1">_xlfn.BINOM.INV(('Study parameters and results'!$G$17*(1-'Study parameters and results'!$B$6)),'Study parameters and results'!$B$5,RAND())</f>
        <v>89</v>
      </c>
      <c r="D907">
        <f ca="1">('Study parameters and results'!$B$3*'Study parameters and results'!$B$6)-B907</f>
        <v>133</v>
      </c>
      <c r="E907">
        <f ca="1">('Study parameters and results'!$B$3*(1-'Study parameters and results'!$B$6))-C907</f>
        <v>711</v>
      </c>
      <c r="F907" s="2">
        <f t="shared" ca="1" si="28"/>
        <v>4.0244149700092926</v>
      </c>
      <c r="G907" s="2">
        <f t="shared" ca="1" si="29"/>
        <v>0.18731416108743482</v>
      </c>
    </row>
    <row r="908" spans="1:7" x14ac:dyDescent="0.2">
      <c r="A908">
        <v>907</v>
      </c>
      <c r="B908">
        <f ca="1">_xlfn.BINOM.INV(('Study parameters and results'!$B$3*'Study parameters and results'!$B$6), 'Study parameters and results'!$B$4, RAND())</f>
        <v>66</v>
      </c>
      <c r="C908">
        <f ca="1">_xlfn.BINOM.INV(('Study parameters and results'!$G$17*(1-'Study parameters and results'!$B$6)),'Study parameters and results'!$B$5,RAND())</f>
        <v>79</v>
      </c>
      <c r="D908">
        <f ca="1">('Study parameters and results'!$B$3*'Study parameters and results'!$B$6)-B908</f>
        <v>134</v>
      </c>
      <c r="E908">
        <f ca="1">('Study parameters and results'!$B$3*(1-'Study parameters and results'!$B$6))-C908</f>
        <v>721</v>
      </c>
      <c r="F908" s="2">
        <f t="shared" ca="1" si="28"/>
        <v>4.4951823162667672</v>
      </c>
      <c r="G908" s="2">
        <f t="shared" ca="1" si="29"/>
        <v>0.19146642556540217</v>
      </c>
    </row>
    <row r="909" spans="1:7" x14ac:dyDescent="0.2">
      <c r="A909">
        <v>908</v>
      </c>
      <c r="B909">
        <f ca="1">_xlfn.BINOM.INV(('Study parameters and results'!$B$3*'Study parameters and results'!$B$6), 'Study parameters and results'!$B$4, RAND())</f>
        <v>55</v>
      </c>
      <c r="C909">
        <f ca="1">_xlfn.BINOM.INV(('Study parameters and results'!$G$17*(1-'Study parameters and results'!$B$6)),'Study parameters and results'!$B$5,RAND())</f>
        <v>80</v>
      </c>
      <c r="D909">
        <f ca="1">('Study parameters and results'!$B$3*'Study parameters and results'!$B$6)-B909</f>
        <v>145</v>
      </c>
      <c r="E909">
        <f ca="1">('Study parameters and results'!$B$3*(1-'Study parameters and results'!$B$6))-C909</f>
        <v>720</v>
      </c>
      <c r="F909" s="2">
        <f t="shared" ca="1" si="28"/>
        <v>3.4137931034482758</v>
      </c>
      <c r="G909" s="2">
        <f t="shared" ca="1" si="29"/>
        <v>0.19740126340741845</v>
      </c>
    </row>
    <row r="910" spans="1:7" x14ac:dyDescent="0.2">
      <c r="A910">
        <v>909</v>
      </c>
      <c r="B910">
        <f ca="1">_xlfn.BINOM.INV(('Study parameters and results'!$B$3*'Study parameters and results'!$B$6), 'Study parameters and results'!$B$4, RAND())</f>
        <v>61</v>
      </c>
      <c r="C910">
        <f ca="1">_xlfn.BINOM.INV(('Study parameters and results'!$G$17*(1-'Study parameters and results'!$B$6)),'Study parameters and results'!$B$5,RAND())</f>
        <v>82</v>
      </c>
      <c r="D910">
        <f ca="1">('Study parameters and results'!$B$3*'Study parameters and results'!$B$6)-B910</f>
        <v>139</v>
      </c>
      <c r="E910">
        <f ca="1">('Study parameters and results'!$B$3*(1-'Study parameters and results'!$B$6))-C910</f>
        <v>718</v>
      </c>
      <c r="F910" s="2">
        <f t="shared" ca="1" si="28"/>
        <v>3.8426039656080015</v>
      </c>
      <c r="G910" s="2">
        <f t="shared" ca="1" si="29"/>
        <v>0.19280966479576175</v>
      </c>
    </row>
    <row r="911" spans="1:7" x14ac:dyDescent="0.2">
      <c r="A911">
        <v>910</v>
      </c>
      <c r="B911">
        <f ca="1">_xlfn.BINOM.INV(('Study parameters and results'!$B$3*'Study parameters and results'!$B$6), 'Study parameters and results'!$B$4, RAND())</f>
        <v>45</v>
      </c>
      <c r="C911">
        <f ca="1">_xlfn.BINOM.INV(('Study parameters and results'!$G$17*(1-'Study parameters and results'!$B$6)),'Study parameters and results'!$B$5,RAND())</f>
        <v>71</v>
      </c>
      <c r="D911">
        <f ca="1">('Study parameters and results'!$B$3*'Study parameters and results'!$B$6)-B911</f>
        <v>155</v>
      </c>
      <c r="E911">
        <f ca="1">('Study parameters and results'!$B$3*(1-'Study parameters and results'!$B$6))-C911</f>
        <v>729</v>
      </c>
      <c r="F911" s="2">
        <f t="shared" ca="1" si="28"/>
        <v>2.980917764652431</v>
      </c>
      <c r="G911" s="2">
        <f t="shared" ca="1" si="29"/>
        <v>0.2100716170266331</v>
      </c>
    </row>
    <row r="912" spans="1:7" x14ac:dyDescent="0.2">
      <c r="A912">
        <v>911</v>
      </c>
      <c r="B912">
        <f ca="1">_xlfn.BINOM.INV(('Study parameters and results'!$B$3*'Study parameters and results'!$B$6), 'Study parameters and results'!$B$4, RAND())</f>
        <v>56</v>
      </c>
      <c r="C912">
        <f ca="1">_xlfn.BINOM.INV(('Study parameters and results'!$G$17*(1-'Study parameters and results'!$B$6)),'Study parameters and results'!$B$5,RAND())</f>
        <v>82</v>
      </c>
      <c r="D912">
        <f ca="1">('Study parameters and results'!$B$3*'Study parameters and results'!$B$6)-B912</f>
        <v>144</v>
      </c>
      <c r="E912">
        <f ca="1">('Study parameters and results'!$B$3*(1-'Study parameters and results'!$B$6))-C912</f>
        <v>718</v>
      </c>
      <c r="F912" s="2">
        <f t="shared" ca="1" si="28"/>
        <v>3.4051490514905152</v>
      </c>
      <c r="G912" s="2">
        <f t="shared" ca="1" si="29"/>
        <v>0.1959323018620818</v>
      </c>
    </row>
    <row r="913" spans="1:7" x14ac:dyDescent="0.2">
      <c r="A913">
        <v>912</v>
      </c>
      <c r="B913">
        <f ca="1">_xlfn.BINOM.INV(('Study parameters and results'!$B$3*'Study parameters and results'!$B$6), 'Study parameters and results'!$B$4, RAND())</f>
        <v>72</v>
      </c>
      <c r="C913">
        <f ca="1">_xlfn.BINOM.INV(('Study parameters and results'!$G$17*(1-'Study parameters and results'!$B$6)),'Study parameters and results'!$B$5,RAND())</f>
        <v>92</v>
      </c>
      <c r="D913">
        <f ca="1">('Study parameters and results'!$B$3*'Study parameters and results'!$B$6)-B913</f>
        <v>128</v>
      </c>
      <c r="E913">
        <f ca="1">('Study parameters and results'!$B$3*(1-'Study parameters and results'!$B$6))-C913</f>
        <v>708</v>
      </c>
      <c r="F913" s="2">
        <f t="shared" ca="1" si="28"/>
        <v>4.3288043478260869</v>
      </c>
      <c r="G913" s="2">
        <f t="shared" ca="1" si="29"/>
        <v>0.1843458257862414</v>
      </c>
    </row>
    <row r="914" spans="1:7" x14ac:dyDescent="0.2">
      <c r="A914">
        <v>913</v>
      </c>
      <c r="B914">
        <f ca="1">_xlfn.BINOM.INV(('Study parameters and results'!$B$3*'Study parameters and results'!$B$6), 'Study parameters and results'!$B$4, RAND())</f>
        <v>50</v>
      </c>
      <c r="C914">
        <f ca="1">_xlfn.BINOM.INV(('Study parameters and results'!$G$17*(1-'Study parameters and results'!$B$6)),'Study parameters and results'!$B$5,RAND())</f>
        <v>77</v>
      </c>
      <c r="D914">
        <f ca="1">('Study parameters and results'!$B$3*'Study parameters and results'!$B$6)-B914</f>
        <v>150</v>
      </c>
      <c r="E914">
        <f ca="1">('Study parameters and results'!$B$3*(1-'Study parameters and results'!$B$6))-C914</f>
        <v>723</v>
      </c>
      <c r="F914" s="2">
        <f t="shared" ca="1" si="28"/>
        <v>3.1298701298701297</v>
      </c>
      <c r="G914" s="2">
        <f t="shared" ca="1" si="29"/>
        <v>0.20257543167455752</v>
      </c>
    </row>
    <row r="915" spans="1:7" x14ac:dyDescent="0.2">
      <c r="A915">
        <v>914</v>
      </c>
      <c r="B915">
        <f ca="1">_xlfn.BINOM.INV(('Study parameters and results'!$B$3*'Study parameters and results'!$B$6), 'Study parameters and results'!$B$4, RAND())</f>
        <v>60</v>
      </c>
      <c r="C915">
        <f ca="1">_xlfn.BINOM.INV(('Study parameters and results'!$G$17*(1-'Study parameters and results'!$B$6)),'Study parameters and results'!$B$5,RAND())</f>
        <v>72</v>
      </c>
      <c r="D915">
        <f ca="1">('Study parameters and results'!$B$3*'Study parameters and results'!$B$6)-B915</f>
        <v>140</v>
      </c>
      <c r="E915">
        <f ca="1">('Study parameters and results'!$B$3*(1-'Study parameters and results'!$B$6))-C915</f>
        <v>728</v>
      </c>
      <c r="F915" s="2">
        <f t="shared" ca="1" si="28"/>
        <v>4.333333333333333</v>
      </c>
      <c r="G915" s="2">
        <f t="shared" ca="1" si="29"/>
        <v>0.19766648444296031</v>
      </c>
    </row>
    <row r="916" spans="1:7" x14ac:dyDescent="0.2">
      <c r="A916">
        <v>915</v>
      </c>
      <c r="B916">
        <f ca="1">_xlfn.BINOM.INV(('Study parameters and results'!$B$3*'Study parameters and results'!$B$6), 'Study parameters and results'!$B$4, RAND())</f>
        <v>60</v>
      </c>
      <c r="C916">
        <f ca="1">_xlfn.BINOM.INV(('Study parameters and results'!$G$17*(1-'Study parameters and results'!$B$6)),'Study parameters and results'!$B$5,RAND())</f>
        <v>80</v>
      </c>
      <c r="D916">
        <f ca="1">('Study parameters and results'!$B$3*'Study parameters and results'!$B$6)-B916</f>
        <v>140</v>
      </c>
      <c r="E916">
        <f ca="1">('Study parameters and results'!$B$3*(1-'Study parameters and results'!$B$6))-C916</f>
        <v>720</v>
      </c>
      <c r="F916" s="2">
        <f t="shared" ca="1" si="28"/>
        <v>3.8571428571428572</v>
      </c>
      <c r="G916" s="2">
        <f t="shared" ca="1" si="29"/>
        <v>0.19416079083690585</v>
      </c>
    </row>
    <row r="917" spans="1:7" x14ac:dyDescent="0.2">
      <c r="A917">
        <v>916</v>
      </c>
      <c r="B917">
        <f ca="1">_xlfn.BINOM.INV(('Study parameters and results'!$B$3*'Study parameters and results'!$B$6), 'Study parameters and results'!$B$4, RAND())</f>
        <v>62</v>
      </c>
      <c r="C917">
        <f ca="1">_xlfn.BINOM.INV(('Study parameters and results'!$G$17*(1-'Study parameters and results'!$B$6)),'Study parameters and results'!$B$5,RAND())</f>
        <v>87</v>
      </c>
      <c r="D917">
        <f ca="1">('Study parameters and results'!$B$3*'Study parameters and results'!$B$6)-B917</f>
        <v>138</v>
      </c>
      <c r="E917">
        <f ca="1">('Study parameters and results'!$B$3*(1-'Study parameters and results'!$B$6))-C917</f>
        <v>713</v>
      </c>
      <c r="F917" s="2">
        <f t="shared" ca="1" si="28"/>
        <v>3.6819923371647509</v>
      </c>
      <c r="G917" s="2">
        <f t="shared" ca="1" si="29"/>
        <v>0.19045258330461537</v>
      </c>
    </row>
    <row r="918" spans="1:7" x14ac:dyDescent="0.2">
      <c r="A918">
        <v>917</v>
      </c>
      <c r="B918">
        <f ca="1">_xlfn.BINOM.INV(('Study parameters and results'!$B$3*'Study parameters and results'!$B$6), 'Study parameters and results'!$B$4, RAND())</f>
        <v>63</v>
      </c>
      <c r="C918">
        <f ca="1">_xlfn.BINOM.INV(('Study parameters and results'!$G$17*(1-'Study parameters and results'!$B$6)),'Study parameters and results'!$B$5,RAND())</f>
        <v>66</v>
      </c>
      <c r="D918">
        <f ca="1">('Study parameters and results'!$B$3*'Study parameters and results'!$B$6)-B918</f>
        <v>137</v>
      </c>
      <c r="E918">
        <f ca="1">('Study parameters and results'!$B$3*(1-'Study parameters and results'!$B$6))-C918</f>
        <v>734</v>
      </c>
      <c r="F918" s="2">
        <f t="shared" ca="1" si="28"/>
        <v>5.114134041141341</v>
      </c>
      <c r="G918" s="2">
        <f t="shared" ca="1" si="29"/>
        <v>0.19921395261800115</v>
      </c>
    </row>
    <row r="919" spans="1:7" x14ac:dyDescent="0.2">
      <c r="A919">
        <v>918</v>
      </c>
      <c r="B919">
        <f ca="1">_xlfn.BINOM.INV(('Study parameters and results'!$B$3*'Study parameters and results'!$B$6), 'Study parameters and results'!$B$4, RAND())</f>
        <v>57</v>
      </c>
      <c r="C919">
        <f ca="1">_xlfn.BINOM.INV(('Study parameters and results'!$G$17*(1-'Study parameters and results'!$B$6)),'Study parameters and results'!$B$5,RAND())</f>
        <v>96</v>
      </c>
      <c r="D919">
        <f ca="1">('Study parameters and results'!$B$3*'Study parameters and results'!$B$6)-B919</f>
        <v>143</v>
      </c>
      <c r="E919">
        <f ca="1">('Study parameters and results'!$B$3*(1-'Study parameters and results'!$B$6))-C919</f>
        <v>704</v>
      </c>
      <c r="F919" s="2">
        <f t="shared" ca="1" si="28"/>
        <v>2.9230769230769234</v>
      </c>
      <c r="G919" s="2">
        <f t="shared" ca="1" si="29"/>
        <v>0.1907196577551748</v>
      </c>
    </row>
    <row r="920" spans="1:7" x14ac:dyDescent="0.2">
      <c r="A920">
        <v>919</v>
      </c>
      <c r="B920">
        <f ca="1">_xlfn.BINOM.INV(('Study parameters and results'!$B$3*'Study parameters and results'!$B$6), 'Study parameters and results'!$B$4, RAND())</f>
        <v>60</v>
      </c>
      <c r="C920">
        <f ca="1">_xlfn.BINOM.INV(('Study parameters and results'!$G$17*(1-'Study parameters and results'!$B$6)),'Study parameters and results'!$B$5,RAND())</f>
        <v>86</v>
      </c>
      <c r="D920">
        <f ca="1">('Study parameters and results'!$B$3*'Study parameters and results'!$B$6)-B920</f>
        <v>140</v>
      </c>
      <c r="E920">
        <f ca="1">('Study parameters and results'!$B$3*(1-'Study parameters and results'!$B$6))-C920</f>
        <v>714</v>
      </c>
      <c r="F920" s="2">
        <f t="shared" ca="1" si="28"/>
        <v>3.5581395348837206</v>
      </c>
      <c r="G920" s="2">
        <f t="shared" ca="1" si="29"/>
        <v>0.19193225630507665</v>
      </c>
    </row>
    <row r="921" spans="1:7" x14ac:dyDescent="0.2">
      <c r="A921">
        <v>920</v>
      </c>
      <c r="B921">
        <f ca="1">_xlfn.BINOM.INV(('Study parameters and results'!$B$3*'Study parameters and results'!$B$6), 'Study parameters and results'!$B$4, RAND())</f>
        <v>48</v>
      </c>
      <c r="C921">
        <f ca="1">_xlfn.BINOM.INV(('Study parameters and results'!$G$17*(1-'Study parameters and results'!$B$6)),'Study parameters and results'!$B$5,RAND())</f>
        <v>88</v>
      </c>
      <c r="D921">
        <f ca="1">('Study parameters and results'!$B$3*'Study parameters and results'!$B$6)-B921</f>
        <v>152</v>
      </c>
      <c r="E921">
        <f ca="1">('Study parameters and results'!$B$3*(1-'Study parameters and results'!$B$6))-C921</f>
        <v>712</v>
      </c>
      <c r="F921" s="2">
        <f t="shared" ca="1" si="28"/>
        <v>2.5550239234449759</v>
      </c>
      <c r="G921" s="2">
        <f t="shared" ca="1" si="29"/>
        <v>0.20045052119516482</v>
      </c>
    </row>
    <row r="922" spans="1:7" x14ac:dyDescent="0.2">
      <c r="A922">
        <v>921</v>
      </c>
      <c r="B922">
        <f ca="1">_xlfn.BINOM.INV(('Study parameters and results'!$B$3*'Study parameters and results'!$B$6), 'Study parameters and results'!$B$4, RAND())</f>
        <v>57</v>
      </c>
      <c r="C922">
        <f ca="1">_xlfn.BINOM.INV(('Study parameters and results'!$G$17*(1-'Study parameters and results'!$B$6)),'Study parameters and results'!$B$5,RAND())</f>
        <v>77</v>
      </c>
      <c r="D922">
        <f ca="1">('Study parameters and results'!$B$3*'Study parameters and results'!$B$6)-B922</f>
        <v>143</v>
      </c>
      <c r="E922">
        <f ca="1">('Study parameters and results'!$B$3*(1-'Study parameters and results'!$B$6))-C922</f>
        <v>723</v>
      </c>
      <c r="F922" s="2">
        <f t="shared" ca="1" si="28"/>
        <v>3.7427118336209246</v>
      </c>
      <c r="G922" s="2">
        <f t="shared" ca="1" si="29"/>
        <v>0.19724858806489962</v>
      </c>
    </row>
    <row r="923" spans="1:7" x14ac:dyDescent="0.2">
      <c r="A923">
        <v>922</v>
      </c>
      <c r="B923">
        <f ca="1">_xlfn.BINOM.INV(('Study parameters and results'!$B$3*'Study parameters and results'!$B$6), 'Study parameters and results'!$B$4, RAND())</f>
        <v>71</v>
      </c>
      <c r="C923">
        <f ca="1">_xlfn.BINOM.INV(('Study parameters and results'!$G$17*(1-'Study parameters and results'!$B$6)),'Study parameters and results'!$B$5,RAND())</f>
        <v>78</v>
      </c>
      <c r="D923">
        <f ca="1">('Study parameters and results'!$B$3*'Study parameters and results'!$B$6)-B923</f>
        <v>129</v>
      </c>
      <c r="E923">
        <f ca="1">('Study parameters and results'!$B$3*(1-'Study parameters and results'!$B$6))-C923</f>
        <v>722</v>
      </c>
      <c r="F923" s="2">
        <f t="shared" ca="1" si="28"/>
        <v>5.0946133969389784</v>
      </c>
      <c r="G923" s="2">
        <f t="shared" ca="1" si="29"/>
        <v>0.18984730548129727</v>
      </c>
    </row>
    <row r="924" spans="1:7" x14ac:dyDescent="0.2">
      <c r="A924">
        <v>923</v>
      </c>
      <c r="B924">
        <f ca="1">_xlfn.BINOM.INV(('Study parameters and results'!$B$3*'Study parameters and results'!$B$6), 'Study parameters and results'!$B$4, RAND())</f>
        <v>64</v>
      </c>
      <c r="C924">
        <f ca="1">_xlfn.BINOM.INV(('Study parameters and results'!$G$17*(1-'Study parameters and results'!$B$6)),'Study parameters and results'!$B$5,RAND())</f>
        <v>75</v>
      </c>
      <c r="D924">
        <f ca="1">('Study parameters and results'!$B$3*'Study parameters and results'!$B$6)-B924</f>
        <v>136</v>
      </c>
      <c r="E924">
        <f ca="1">('Study parameters and results'!$B$3*(1-'Study parameters and results'!$B$6))-C924</f>
        <v>725</v>
      </c>
      <c r="F924" s="2">
        <f t="shared" ca="1" si="28"/>
        <v>4.5490196078431371</v>
      </c>
      <c r="G924" s="2">
        <f t="shared" ca="1" si="29"/>
        <v>0.19414063164271284</v>
      </c>
    </row>
    <row r="925" spans="1:7" x14ac:dyDescent="0.2">
      <c r="A925">
        <v>924</v>
      </c>
      <c r="B925">
        <f ca="1">_xlfn.BINOM.INV(('Study parameters and results'!$B$3*'Study parameters and results'!$B$6), 'Study parameters and results'!$B$4, RAND())</f>
        <v>65</v>
      </c>
      <c r="C925">
        <f ca="1">_xlfn.BINOM.INV(('Study parameters and results'!$G$17*(1-'Study parameters and results'!$B$6)),'Study parameters and results'!$B$5,RAND())</f>
        <v>74</v>
      </c>
      <c r="D925">
        <f ca="1">('Study parameters and results'!$B$3*'Study parameters and results'!$B$6)-B925</f>
        <v>135</v>
      </c>
      <c r="E925">
        <f ca="1">('Study parameters and results'!$B$3*(1-'Study parameters and results'!$B$6))-C925</f>
        <v>726</v>
      </c>
      <c r="F925" s="2">
        <f t="shared" ca="1" si="28"/>
        <v>4.7237237237237233</v>
      </c>
      <c r="G925" s="2">
        <f t="shared" ca="1" si="29"/>
        <v>0.19412095913078489</v>
      </c>
    </row>
    <row r="926" spans="1:7" x14ac:dyDescent="0.2">
      <c r="A926">
        <v>925</v>
      </c>
      <c r="B926">
        <f ca="1">_xlfn.BINOM.INV(('Study parameters and results'!$B$3*'Study parameters and results'!$B$6), 'Study parameters and results'!$B$4, RAND())</f>
        <v>63</v>
      </c>
      <c r="C926">
        <f ca="1">_xlfn.BINOM.INV(('Study parameters and results'!$G$17*(1-'Study parameters and results'!$B$6)),'Study parameters and results'!$B$5,RAND())</f>
        <v>65</v>
      </c>
      <c r="D926">
        <f ca="1">('Study parameters and results'!$B$3*'Study parameters and results'!$B$6)-B926</f>
        <v>137</v>
      </c>
      <c r="E926">
        <f ca="1">('Study parameters and results'!$B$3*(1-'Study parameters and results'!$B$6))-C926</f>
        <v>735</v>
      </c>
      <c r="F926" s="2">
        <f t="shared" ca="1" si="28"/>
        <v>5.1998877035373381</v>
      </c>
      <c r="G926" s="2">
        <f t="shared" ca="1" si="29"/>
        <v>0.19979350727266146</v>
      </c>
    </row>
    <row r="927" spans="1:7" x14ac:dyDescent="0.2">
      <c r="A927">
        <v>926</v>
      </c>
      <c r="B927">
        <f ca="1">_xlfn.BINOM.INV(('Study parameters and results'!$B$3*'Study parameters and results'!$B$6), 'Study parameters and results'!$B$4, RAND())</f>
        <v>62</v>
      </c>
      <c r="C927">
        <f ca="1">_xlfn.BINOM.INV(('Study parameters and results'!$G$17*(1-'Study parameters and results'!$B$6)),'Study parameters and results'!$B$5,RAND())</f>
        <v>71</v>
      </c>
      <c r="D927">
        <f ca="1">('Study parameters and results'!$B$3*'Study parameters and results'!$B$6)-B927</f>
        <v>138</v>
      </c>
      <c r="E927">
        <f ca="1">('Study parameters and results'!$B$3*(1-'Study parameters and results'!$B$6))-C927</f>
        <v>729</v>
      </c>
      <c r="F927" s="2">
        <f t="shared" ca="1" si="28"/>
        <v>4.6129822412737296</v>
      </c>
      <c r="G927" s="2">
        <f t="shared" ca="1" si="29"/>
        <v>0.19705749979230705</v>
      </c>
    </row>
    <row r="928" spans="1:7" x14ac:dyDescent="0.2">
      <c r="A928">
        <v>927</v>
      </c>
      <c r="B928">
        <f ca="1">_xlfn.BINOM.INV(('Study parameters and results'!$B$3*'Study parameters and results'!$B$6), 'Study parameters and results'!$B$4, RAND())</f>
        <v>68</v>
      </c>
      <c r="C928">
        <f ca="1">_xlfn.BINOM.INV(('Study parameters and results'!$G$17*(1-'Study parameters and results'!$B$6)),'Study parameters and results'!$B$5,RAND())</f>
        <v>88</v>
      </c>
      <c r="D928">
        <f ca="1">('Study parameters and results'!$B$3*'Study parameters and results'!$B$6)-B928</f>
        <v>132</v>
      </c>
      <c r="E928">
        <f ca="1">('Study parameters and results'!$B$3*(1-'Study parameters and results'!$B$6))-C928</f>
        <v>712</v>
      </c>
      <c r="F928" s="2">
        <f t="shared" ca="1" si="28"/>
        <v>4.1680440771349865</v>
      </c>
      <c r="G928" s="2">
        <f t="shared" ca="1" si="29"/>
        <v>0.18721583980624501</v>
      </c>
    </row>
    <row r="929" spans="1:7" x14ac:dyDescent="0.2">
      <c r="A929">
        <v>928</v>
      </c>
      <c r="B929">
        <f ca="1">_xlfn.BINOM.INV(('Study parameters and results'!$B$3*'Study parameters and results'!$B$6), 'Study parameters and results'!$B$4, RAND())</f>
        <v>58</v>
      </c>
      <c r="C929">
        <f ca="1">_xlfn.BINOM.INV(('Study parameters and results'!$G$17*(1-'Study parameters and results'!$B$6)),'Study parameters and results'!$B$5,RAND())</f>
        <v>71</v>
      </c>
      <c r="D929">
        <f ca="1">('Study parameters and results'!$B$3*'Study parameters and results'!$B$6)-B929</f>
        <v>142</v>
      </c>
      <c r="E929">
        <f ca="1">('Study parameters and results'!$B$3*(1-'Study parameters and results'!$B$6))-C929</f>
        <v>729</v>
      </c>
      <c r="F929" s="2">
        <f t="shared" ca="1" si="28"/>
        <v>4.1938107518349534</v>
      </c>
      <c r="G929" s="2">
        <f t="shared" ca="1" si="29"/>
        <v>0.19934864430491611</v>
      </c>
    </row>
    <row r="930" spans="1:7" x14ac:dyDescent="0.2">
      <c r="A930">
        <v>929</v>
      </c>
      <c r="B930">
        <f ca="1">_xlfn.BINOM.INV(('Study parameters and results'!$B$3*'Study parameters and results'!$B$6), 'Study parameters and results'!$B$4, RAND())</f>
        <v>49</v>
      </c>
      <c r="C930">
        <f ca="1">_xlfn.BINOM.INV(('Study parameters and results'!$G$17*(1-'Study parameters and results'!$B$6)),'Study parameters and results'!$B$5,RAND())</f>
        <v>89</v>
      </c>
      <c r="D930">
        <f ca="1">('Study parameters and results'!$B$3*'Study parameters and results'!$B$6)-B930</f>
        <v>151</v>
      </c>
      <c r="E930">
        <f ca="1">('Study parameters and results'!$B$3*(1-'Study parameters and results'!$B$6))-C930</f>
        <v>711</v>
      </c>
      <c r="F930" s="2">
        <f t="shared" ca="1" si="28"/>
        <v>2.5923803854453453</v>
      </c>
      <c r="G930" s="2">
        <f t="shared" ca="1" si="29"/>
        <v>0.19918108504242421</v>
      </c>
    </row>
    <row r="931" spans="1:7" x14ac:dyDescent="0.2">
      <c r="A931">
        <v>930</v>
      </c>
      <c r="B931">
        <f ca="1">_xlfn.BINOM.INV(('Study parameters and results'!$B$3*'Study parameters and results'!$B$6), 'Study parameters and results'!$B$4, RAND())</f>
        <v>68</v>
      </c>
      <c r="C931">
        <f ca="1">_xlfn.BINOM.INV(('Study parameters and results'!$G$17*(1-'Study parameters and results'!$B$6)),'Study parameters and results'!$B$5,RAND())</f>
        <v>83</v>
      </c>
      <c r="D931">
        <f ca="1">('Study parameters and results'!$B$3*'Study parameters and results'!$B$6)-B931</f>
        <v>132</v>
      </c>
      <c r="E931">
        <f ca="1">('Study parameters and results'!$B$3*(1-'Study parameters and results'!$B$6))-C931</f>
        <v>717</v>
      </c>
      <c r="F931" s="2">
        <f t="shared" ca="1" si="28"/>
        <v>4.4501642935377879</v>
      </c>
      <c r="G931" s="2">
        <f t="shared" ca="1" si="29"/>
        <v>0.18900934590451632</v>
      </c>
    </row>
    <row r="932" spans="1:7" x14ac:dyDescent="0.2">
      <c r="A932">
        <v>931</v>
      </c>
      <c r="B932">
        <f ca="1">_xlfn.BINOM.INV(('Study parameters and results'!$B$3*'Study parameters and results'!$B$6), 'Study parameters and results'!$B$4, RAND())</f>
        <v>59</v>
      </c>
      <c r="C932">
        <f ca="1">_xlfn.BINOM.INV(('Study parameters and results'!$G$17*(1-'Study parameters and results'!$B$6)),'Study parameters and results'!$B$5,RAND())</f>
        <v>69</v>
      </c>
      <c r="D932">
        <f ca="1">('Study parameters and results'!$B$3*'Study parameters and results'!$B$6)-B932</f>
        <v>141</v>
      </c>
      <c r="E932">
        <f ca="1">('Study parameters and results'!$B$3*(1-'Study parameters and results'!$B$6))-C932</f>
        <v>731</v>
      </c>
      <c r="F932" s="2">
        <f t="shared" ca="1" si="28"/>
        <v>4.4330352554219346</v>
      </c>
      <c r="G932" s="2">
        <f t="shared" ca="1" si="29"/>
        <v>0.19975508454907756</v>
      </c>
    </row>
    <row r="933" spans="1:7" x14ac:dyDescent="0.2">
      <c r="A933">
        <v>932</v>
      </c>
      <c r="B933">
        <f ca="1">_xlfn.BINOM.INV(('Study parameters and results'!$B$3*'Study parameters and results'!$B$6), 'Study parameters and results'!$B$4, RAND())</f>
        <v>63</v>
      </c>
      <c r="C933">
        <f ca="1">_xlfn.BINOM.INV(('Study parameters and results'!$G$17*(1-'Study parameters and results'!$B$6)),'Study parameters and results'!$B$5,RAND())</f>
        <v>80</v>
      </c>
      <c r="D933">
        <f ca="1">('Study parameters and results'!$B$3*'Study parameters and results'!$B$6)-B933</f>
        <v>137</v>
      </c>
      <c r="E933">
        <f ca="1">('Study parameters and results'!$B$3*(1-'Study parameters and results'!$B$6))-C933</f>
        <v>720</v>
      </c>
      <c r="F933" s="2">
        <f t="shared" ca="1" si="28"/>
        <v>4.1386861313868613</v>
      </c>
      <c r="G933" s="2">
        <f t="shared" ca="1" si="29"/>
        <v>0.19251279135397073</v>
      </c>
    </row>
    <row r="934" spans="1:7" x14ac:dyDescent="0.2">
      <c r="A934">
        <v>933</v>
      </c>
      <c r="B934">
        <f ca="1">_xlfn.BINOM.INV(('Study parameters and results'!$B$3*'Study parameters and results'!$B$6), 'Study parameters and results'!$B$4, RAND())</f>
        <v>59</v>
      </c>
      <c r="C934">
        <f ca="1">_xlfn.BINOM.INV(('Study parameters and results'!$G$17*(1-'Study parameters and results'!$B$6)),'Study parameters and results'!$B$5,RAND())</f>
        <v>84</v>
      </c>
      <c r="D934">
        <f ca="1">('Study parameters and results'!$B$3*'Study parameters and results'!$B$6)-B934</f>
        <v>141</v>
      </c>
      <c r="E934">
        <f ca="1">('Study parameters and results'!$B$3*(1-'Study parameters and results'!$B$6))-C934</f>
        <v>716</v>
      </c>
      <c r="F934" s="2">
        <f t="shared" ca="1" si="28"/>
        <v>3.5667004390408645</v>
      </c>
      <c r="G934" s="2">
        <f t="shared" ca="1" si="29"/>
        <v>0.19324275167102078</v>
      </c>
    </row>
    <row r="935" spans="1:7" x14ac:dyDescent="0.2">
      <c r="A935">
        <v>934</v>
      </c>
      <c r="B935">
        <f ca="1">_xlfn.BINOM.INV(('Study parameters and results'!$B$3*'Study parameters and results'!$B$6), 'Study parameters and results'!$B$4, RAND())</f>
        <v>54</v>
      </c>
      <c r="C935">
        <f ca="1">_xlfn.BINOM.INV(('Study parameters and results'!$G$17*(1-'Study parameters and results'!$B$6)),'Study parameters and results'!$B$5,RAND())</f>
        <v>76</v>
      </c>
      <c r="D935">
        <f ca="1">('Study parameters and results'!$B$3*'Study parameters and results'!$B$6)-B935</f>
        <v>146</v>
      </c>
      <c r="E935">
        <f ca="1">('Study parameters and results'!$B$3*(1-'Study parameters and results'!$B$6))-C935</f>
        <v>724</v>
      </c>
      <c r="F935" s="2">
        <f t="shared" ca="1" si="28"/>
        <v>3.5234318673395819</v>
      </c>
      <c r="G935" s="2">
        <f t="shared" ca="1" si="29"/>
        <v>0.19976722402202776</v>
      </c>
    </row>
    <row r="936" spans="1:7" x14ac:dyDescent="0.2">
      <c r="A936">
        <v>935</v>
      </c>
      <c r="B936">
        <f ca="1">_xlfn.BINOM.INV(('Study parameters and results'!$B$3*'Study parameters and results'!$B$6), 'Study parameters and results'!$B$4, RAND())</f>
        <v>58</v>
      </c>
      <c r="C936">
        <f ca="1">_xlfn.BINOM.INV(('Study parameters and results'!$G$17*(1-'Study parameters and results'!$B$6)),'Study parameters and results'!$B$5,RAND())</f>
        <v>80</v>
      </c>
      <c r="D936">
        <f ca="1">('Study parameters and results'!$B$3*'Study parameters and results'!$B$6)-B936</f>
        <v>142</v>
      </c>
      <c r="E936">
        <f ca="1">('Study parameters and results'!$B$3*(1-'Study parameters and results'!$B$6))-C936</f>
        <v>720</v>
      </c>
      <c r="F936" s="2">
        <f t="shared" ca="1" si="28"/>
        <v>3.6760563380281694</v>
      </c>
      <c r="G936" s="2">
        <f t="shared" ca="1" si="29"/>
        <v>0.19537789465638244</v>
      </c>
    </row>
    <row r="937" spans="1:7" x14ac:dyDescent="0.2">
      <c r="A937">
        <v>936</v>
      </c>
      <c r="B937">
        <f ca="1">_xlfn.BINOM.INV(('Study parameters and results'!$B$3*'Study parameters and results'!$B$6), 'Study parameters and results'!$B$4, RAND())</f>
        <v>59</v>
      </c>
      <c r="C937">
        <f ca="1">_xlfn.BINOM.INV(('Study parameters and results'!$G$17*(1-'Study parameters and results'!$B$6)),'Study parameters and results'!$B$5,RAND())</f>
        <v>84</v>
      </c>
      <c r="D937">
        <f ca="1">('Study parameters and results'!$B$3*'Study parameters and results'!$B$6)-B937</f>
        <v>141</v>
      </c>
      <c r="E937">
        <f ca="1">('Study parameters and results'!$B$3*(1-'Study parameters and results'!$B$6))-C937</f>
        <v>716</v>
      </c>
      <c r="F937" s="2">
        <f t="shared" ca="1" si="28"/>
        <v>3.5667004390408645</v>
      </c>
      <c r="G937" s="2">
        <f t="shared" ca="1" si="29"/>
        <v>0.19324275167102078</v>
      </c>
    </row>
    <row r="938" spans="1:7" x14ac:dyDescent="0.2">
      <c r="A938">
        <v>937</v>
      </c>
      <c r="B938">
        <f ca="1">_xlfn.BINOM.INV(('Study parameters and results'!$B$3*'Study parameters and results'!$B$6), 'Study parameters and results'!$B$4, RAND())</f>
        <v>66</v>
      </c>
      <c r="C938">
        <f ca="1">_xlfn.BINOM.INV(('Study parameters and results'!$G$17*(1-'Study parameters and results'!$B$6)),'Study parameters and results'!$B$5,RAND())</f>
        <v>79</v>
      </c>
      <c r="D938">
        <f ca="1">('Study parameters and results'!$B$3*'Study parameters and results'!$B$6)-B938</f>
        <v>134</v>
      </c>
      <c r="E938">
        <f ca="1">('Study parameters and results'!$B$3*(1-'Study parameters and results'!$B$6))-C938</f>
        <v>721</v>
      </c>
      <c r="F938" s="2">
        <f t="shared" ca="1" si="28"/>
        <v>4.4951823162667672</v>
      </c>
      <c r="G938" s="2">
        <f t="shared" ca="1" si="29"/>
        <v>0.19146642556540217</v>
      </c>
    </row>
    <row r="939" spans="1:7" x14ac:dyDescent="0.2">
      <c r="A939">
        <v>938</v>
      </c>
      <c r="B939">
        <f ca="1">_xlfn.BINOM.INV(('Study parameters and results'!$B$3*'Study parameters and results'!$B$6), 'Study parameters and results'!$B$4, RAND())</f>
        <v>63</v>
      </c>
      <c r="C939">
        <f ca="1">_xlfn.BINOM.INV(('Study parameters and results'!$G$17*(1-'Study parameters and results'!$B$6)),'Study parameters and results'!$B$5,RAND())</f>
        <v>75</v>
      </c>
      <c r="D939">
        <f ca="1">('Study parameters and results'!$B$3*'Study parameters and results'!$B$6)-B939</f>
        <v>137</v>
      </c>
      <c r="E939">
        <f ca="1">('Study parameters and results'!$B$3*(1-'Study parameters and results'!$B$6))-C939</f>
        <v>725</v>
      </c>
      <c r="F939" s="2">
        <f t="shared" ca="1" si="28"/>
        <v>4.445255474452555</v>
      </c>
      <c r="G939" s="2">
        <f t="shared" ca="1" si="29"/>
        <v>0.19464051383041889</v>
      </c>
    </row>
    <row r="940" spans="1:7" x14ac:dyDescent="0.2">
      <c r="A940">
        <v>939</v>
      </c>
      <c r="B940">
        <f ca="1">_xlfn.BINOM.INV(('Study parameters and results'!$B$3*'Study parameters and results'!$B$6), 'Study parameters and results'!$B$4, RAND())</f>
        <v>60</v>
      </c>
      <c r="C940">
        <f ca="1">_xlfn.BINOM.INV(('Study parameters and results'!$G$17*(1-'Study parameters and results'!$B$6)),'Study parameters and results'!$B$5,RAND())</f>
        <v>74</v>
      </c>
      <c r="D940">
        <f ca="1">('Study parameters and results'!$B$3*'Study parameters and results'!$B$6)-B940</f>
        <v>140</v>
      </c>
      <c r="E940">
        <f ca="1">('Study parameters and results'!$B$3*(1-'Study parameters and results'!$B$6))-C940</f>
        <v>726</v>
      </c>
      <c r="F940" s="2">
        <f t="shared" ca="1" si="28"/>
        <v>4.204633204633204</v>
      </c>
      <c r="G940" s="2">
        <f t="shared" ca="1" si="29"/>
        <v>0.19672429385146331</v>
      </c>
    </row>
    <row r="941" spans="1:7" x14ac:dyDescent="0.2">
      <c r="A941">
        <v>940</v>
      </c>
      <c r="B941">
        <f ca="1">_xlfn.BINOM.INV(('Study parameters and results'!$B$3*'Study parameters and results'!$B$6), 'Study parameters and results'!$B$4, RAND())</f>
        <v>63</v>
      </c>
      <c r="C941">
        <f ca="1">_xlfn.BINOM.INV(('Study parameters and results'!$G$17*(1-'Study parameters and results'!$B$6)),'Study parameters and results'!$B$5,RAND())</f>
        <v>68</v>
      </c>
      <c r="D941">
        <f ca="1">('Study parameters and results'!$B$3*'Study parameters and results'!$B$6)-B941</f>
        <v>137</v>
      </c>
      <c r="E941">
        <f ca="1">('Study parameters and results'!$B$3*(1-'Study parameters and results'!$B$6))-C941</f>
        <v>732</v>
      </c>
      <c r="F941" s="2">
        <f t="shared" ca="1" si="28"/>
        <v>4.9501932159725204</v>
      </c>
      <c r="G941" s="2">
        <f t="shared" ca="1" si="29"/>
        <v>0.19810171255577017</v>
      </c>
    </row>
    <row r="942" spans="1:7" x14ac:dyDescent="0.2">
      <c r="A942">
        <v>941</v>
      </c>
      <c r="B942">
        <f ca="1">_xlfn.BINOM.INV(('Study parameters and results'!$B$3*'Study parameters and results'!$B$6), 'Study parameters and results'!$B$4, RAND())</f>
        <v>65</v>
      </c>
      <c r="C942">
        <f ca="1">_xlfn.BINOM.INV(('Study parameters and results'!$G$17*(1-'Study parameters and results'!$B$6)),'Study parameters and results'!$B$5,RAND())</f>
        <v>87</v>
      </c>
      <c r="D942">
        <f ca="1">('Study parameters and results'!$B$3*'Study parameters and results'!$B$6)-B942</f>
        <v>135</v>
      </c>
      <c r="E942">
        <f ca="1">('Study parameters and results'!$B$3*(1-'Study parameters and results'!$B$6))-C942</f>
        <v>713</v>
      </c>
      <c r="F942" s="2">
        <f t="shared" ca="1" si="28"/>
        <v>3.9459344401873135</v>
      </c>
      <c r="G942" s="2">
        <f t="shared" ca="1" si="29"/>
        <v>0.18891479616421136</v>
      </c>
    </row>
    <row r="943" spans="1:7" x14ac:dyDescent="0.2">
      <c r="A943">
        <v>942</v>
      </c>
      <c r="B943">
        <f ca="1">_xlfn.BINOM.INV(('Study parameters and results'!$B$3*'Study parameters and results'!$B$6), 'Study parameters and results'!$B$4, RAND())</f>
        <v>73</v>
      </c>
      <c r="C943">
        <f ca="1">_xlfn.BINOM.INV(('Study parameters and results'!$G$17*(1-'Study parameters and results'!$B$6)),'Study parameters and results'!$B$5,RAND())</f>
        <v>71</v>
      </c>
      <c r="D943">
        <f ca="1">('Study parameters and results'!$B$3*'Study parameters and results'!$B$6)-B943</f>
        <v>127</v>
      </c>
      <c r="E943">
        <f ca="1">('Study parameters and results'!$B$3*(1-'Study parameters and results'!$B$6))-C943</f>
        <v>729</v>
      </c>
      <c r="F943" s="2">
        <f t="shared" ca="1" si="28"/>
        <v>5.9018520572252413</v>
      </c>
      <c r="G943" s="2">
        <f t="shared" ca="1" si="29"/>
        <v>0.19242893503772807</v>
      </c>
    </row>
    <row r="944" spans="1:7" x14ac:dyDescent="0.2">
      <c r="A944">
        <v>943</v>
      </c>
      <c r="B944">
        <f ca="1">_xlfn.BINOM.INV(('Study parameters and results'!$B$3*'Study parameters and results'!$B$6), 'Study parameters and results'!$B$4, RAND())</f>
        <v>65</v>
      </c>
      <c r="C944">
        <f ca="1">_xlfn.BINOM.INV(('Study parameters and results'!$G$17*(1-'Study parameters and results'!$B$6)),'Study parameters and results'!$B$5,RAND())</f>
        <v>73</v>
      </c>
      <c r="D944">
        <f ca="1">('Study parameters and results'!$B$3*'Study parameters and results'!$B$6)-B944</f>
        <v>135</v>
      </c>
      <c r="E944">
        <f ca="1">('Study parameters and results'!$B$3*(1-'Study parameters and results'!$B$6))-C944</f>
        <v>727</v>
      </c>
      <c r="F944" s="2">
        <f t="shared" ca="1" si="28"/>
        <v>4.7950279046169451</v>
      </c>
      <c r="G944" s="2">
        <f t="shared" ca="1" si="29"/>
        <v>0.19459231420444387</v>
      </c>
    </row>
    <row r="945" spans="1:7" x14ac:dyDescent="0.2">
      <c r="A945">
        <v>944</v>
      </c>
      <c r="B945">
        <f ca="1">_xlfn.BINOM.INV(('Study parameters and results'!$B$3*'Study parameters and results'!$B$6), 'Study parameters and results'!$B$4, RAND())</f>
        <v>65</v>
      </c>
      <c r="C945">
        <f ca="1">_xlfn.BINOM.INV(('Study parameters and results'!$G$17*(1-'Study parameters and results'!$B$6)),'Study parameters and results'!$B$5,RAND())</f>
        <v>97</v>
      </c>
      <c r="D945">
        <f ca="1">('Study parameters and results'!$B$3*'Study parameters and results'!$B$6)-B945</f>
        <v>135</v>
      </c>
      <c r="E945">
        <f ca="1">('Study parameters and results'!$B$3*(1-'Study parameters and results'!$B$6))-C945</f>
        <v>703</v>
      </c>
      <c r="F945" s="2">
        <f t="shared" ca="1" si="28"/>
        <v>3.4894998090874378</v>
      </c>
      <c r="G945" s="2">
        <f t="shared" ca="1" si="29"/>
        <v>0.18580574869799882</v>
      </c>
    </row>
    <row r="946" spans="1:7" x14ac:dyDescent="0.2">
      <c r="A946">
        <v>945</v>
      </c>
      <c r="B946">
        <f ca="1">_xlfn.BINOM.INV(('Study parameters and results'!$B$3*'Study parameters and results'!$B$6), 'Study parameters and results'!$B$4, RAND())</f>
        <v>62</v>
      </c>
      <c r="C946">
        <f ca="1">_xlfn.BINOM.INV(('Study parameters and results'!$G$17*(1-'Study parameters and results'!$B$6)),'Study parameters and results'!$B$5,RAND())</f>
        <v>63</v>
      </c>
      <c r="D946">
        <f ca="1">('Study parameters and results'!$B$3*'Study parameters and results'!$B$6)-B946</f>
        <v>138</v>
      </c>
      <c r="E946">
        <f ca="1">('Study parameters and results'!$B$3*(1-'Study parameters and results'!$B$6))-C946</f>
        <v>737</v>
      </c>
      <c r="F946" s="2">
        <f t="shared" ca="1" si="28"/>
        <v>5.2558086036346907</v>
      </c>
      <c r="G946" s="2">
        <f t="shared" ca="1" si="29"/>
        <v>0.20150751113989609</v>
      </c>
    </row>
    <row r="947" spans="1:7" x14ac:dyDescent="0.2">
      <c r="A947">
        <v>946</v>
      </c>
      <c r="B947">
        <f ca="1">_xlfn.BINOM.INV(('Study parameters and results'!$B$3*'Study parameters and results'!$B$6), 'Study parameters and results'!$B$4, RAND())</f>
        <v>57</v>
      </c>
      <c r="C947">
        <f ca="1">_xlfn.BINOM.INV(('Study parameters and results'!$G$17*(1-'Study parameters and results'!$B$6)),'Study parameters and results'!$B$5,RAND())</f>
        <v>115</v>
      </c>
      <c r="D947">
        <f ca="1">('Study parameters and results'!$B$3*'Study parameters and results'!$B$6)-B947</f>
        <v>143</v>
      </c>
      <c r="E947">
        <f ca="1">('Study parameters and results'!$B$3*(1-'Study parameters and results'!$B$6))-C947</f>
        <v>685</v>
      </c>
      <c r="F947" s="2">
        <f t="shared" ca="1" si="28"/>
        <v>2.3742778960170265</v>
      </c>
      <c r="G947" s="2">
        <f t="shared" ca="1" si="29"/>
        <v>0.18625888658166456</v>
      </c>
    </row>
    <row r="948" spans="1:7" x14ac:dyDescent="0.2">
      <c r="A948">
        <v>947</v>
      </c>
      <c r="B948">
        <f ca="1">_xlfn.BINOM.INV(('Study parameters and results'!$B$3*'Study parameters and results'!$B$6), 'Study parameters and results'!$B$4, RAND())</f>
        <v>52</v>
      </c>
      <c r="C948">
        <f ca="1">_xlfn.BINOM.INV(('Study parameters and results'!$G$17*(1-'Study parameters and results'!$B$6)),'Study parameters and results'!$B$5,RAND())</f>
        <v>83</v>
      </c>
      <c r="D948">
        <f ca="1">('Study parameters and results'!$B$3*'Study parameters and results'!$B$6)-B948</f>
        <v>148</v>
      </c>
      <c r="E948">
        <f ca="1">('Study parameters and results'!$B$3*(1-'Study parameters and results'!$B$6))-C948</f>
        <v>717</v>
      </c>
      <c r="F948" s="2">
        <f t="shared" ca="1" si="28"/>
        <v>3.0351676978183004</v>
      </c>
      <c r="G948" s="2">
        <f t="shared" ca="1" si="29"/>
        <v>0.19857094172632694</v>
      </c>
    </row>
    <row r="949" spans="1:7" x14ac:dyDescent="0.2">
      <c r="A949">
        <v>948</v>
      </c>
      <c r="B949">
        <f ca="1">_xlfn.BINOM.INV(('Study parameters and results'!$B$3*'Study parameters and results'!$B$6), 'Study parameters and results'!$B$4, RAND())</f>
        <v>57</v>
      </c>
      <c r="C949">
        <f ca="1">_xlfn.BINOM.INV(('Study parameters and results'!$G$17*(1-'Study parameters and results'!$B$6)),'Study parameters and results'!$B$5,RAND())</f>
        <v>73</v>
      </c>
      <c r="D949">
        <f ca="1">('Study parameters and results'!$B$3*'Study parameters and results'!$B$6)-B949</f>
        <v>143</v>
      </c>
      <c r="E949">
        <f ca="1">('Study parameters and results'!$B$3*(1-'Study parameters and results'!$B$6))-C949</f>
        <v>727</v>
      </c>
      <c r="F949" s="2">
        <f t="shared" ca="1" si="28"/>
        <v>3.9696331066194079</v>
      </c>
      <c r="G949" s="2">
        <f t="shared" ca="1" si="29"/>
        <v>0.19902515569029963</v>
      </c>
    </row>
    <row r="950" spans="1:7" x14ac:dyDescent="0.2">
      <c r="A950">
        <v>949</v>
      </c>
      <c r="B950">
        <f ca="1">_xlfn.BINOM.INV(('Study parameters and results'!$B$3*'Study parameters and results'!$B$6), 'Study parameters and results'!$B$4, RAND())</f>
        <v>55</v>
      </c>
      <c r="C950">
        <f ca="1">_xlfn.BINOM.INV(('Study parameters and results'!$G$17*(1-'Study parameters and results'!$B$6)),'Study parameters and results'!$B$5,RAND())</f>
        <v>83</v>
      </c>
      <c r="D950">
        <f ca="1">('Study parameters and results'!$B$3*'Study parameters and results'!$B$6)-B950</f>
        <v>145</v>
      </c>
      <c r="E950">
        <f ca="1">('Study parameters and results'!$B$3*(1-'Study parameters and results'!$B$6))-C950</f>
        <v>717</v>
      </c>
      <c r="F950" s="2">
        <f t="shared" ca="1" si="28"/>
        <v>3.2766929788117989</v>
      </c>
      <c r="G950" s="2">
        <f t="shared" ca="1" si="29"/>
        <v>0.1962683438981194</v>
      </c>
    </row>
    <row r="951" spans="1:7" x14ac:dyDescent="0.2">
      <c r="A951">
        <v>950</v>
      </c>
      <c r="B951">
        <f ca="1">_xlfn.BINOM.INV(('Study parameters and results'!$B$3*'Study parameters and results'!$B$6), 'Study parameters and results'!$B$4, RAND())</f>
        <v>52</v>
      </c>
      <c r="C951">
        <f ca="1">_xlfn.BINOM.INV(('Study parameters and results'!$G$17*(1-'Study parameters and results'!$B$6)),'Study parameters and results'!$B$5,RAND())</f>
        <v>74</v>
      </c>
      <c r="D951">
        <f ca="1">('Study parameters and results'!$B$3*'Study parameters and results'!$B$6)-B951</f>
        <v>148</v>
      </c>
      <c r="E951">
        <f ca="1">('Study parameters and results'!$B$3*(1-'Study parameters and results'!$B$6))-C951</f>
        <v>726</v>
      </c>
      <c r="F951" s="2">
        <f t="shared" ca="1" si="28"/>
        <v>3.4470416362308254</v>
      </c>
      <c r="G951" s="2">
        <f t="shared" ca="1" si="29"/>
        <v>0.20218419811983096</v>
      </c>
    </row>
    <row r="952" spans="1:7" x14ac:dyDescent="0.2">
      <c r="A952">
        <v>951</v>
      </c>
      <c r="B952">
        <f ca="1">_xlfn.BINOM.INV(('Study parameters and results'!$B$3*'Study parameters and results'!$B$6), 'Study parameters and results'!$B$4, RAND())</f>
        <v>62</v>
      </c>
      <c r="C952">
        <f ca="1">_xlfn.BINOM.INV(('Study parameters and results'!$G$17*(1-'Study parameters and results'!$B$6)),'Study parameters and results'!$B$5,RAND())</f>
        <v>85</v>
      </c>
      <c r="D952">
        <f ca="1">('Study parameters and results'!$B$3*'Study parameters and results'!$B$6)-B952</f>
        <v>138</v>
      </c>
      <c r="E952">
        <f ca="1">('Study parameters and results'!$B$3*(1-'Study parameters and results'!$B$6))-C952</f>
        <v>715</v>
      </c>
      <c r="F952" s="2">
        <f t="shared" ca="1" si="28"/>
        <v>3.7791986359761296</v>
      </c>
      <c r="G952" s="2">
        <f t="shared" ca="1" si="29"/>
        <v>0.19115103021070293</v>
      </c>
    </row>
    <row r="953" spans="1:7" x14ac:dyDescent="0.2">
      <c r="A953">
        <v>952</v>
      </c>
      <c r="B953">
        <f ca="1">_xlfn.BINOM.INV(('Study parameters and results'!$B$3*'Study parameters and results'!$B$6), 'Study parameters and results'!$B$4, RAND())</f>
        <v>59</v>
      </c>
      <c r="C953">
        <f ca="1">_xlfn.BINOM.INV(('Study parameters and results'!$G$17*(1-'Study parameters and results'!$B$6)),'Study parameters and results'!$B$5,RAND())</f>
        <v>76</v>
      </c>
      <c r="D953">
        <f ca="1">('Study parameters and results'!$B$3*'Study parameters and results'!$B$6)-B953</f>
        <v>141</v>
      </c>
      <c r="E953">
        <f ca="1">('Study parameters and results'!$B$3*(1-'Study parameters and results'!$B$6))-C953</f>
        <v>724</v>
      </c>
      <c r="F953" s="2">
        <f t="shared" ca="1" si="28"/>
        <v>3.9861888764464353</v>
      </c>
      <c r="G953" s="2">
        <f t="shared" ca="1" si="29"/>
        <v>0.19641909614492306</v>
      </c>
    </row>
    <row r="954" spans="1:7" x14ac:dyDescent="0.2">
      <c r="A954">
        <v>953</v>
      </c>
      <c r="B954">
        <f ca="1">_xlfn.BINOM.INV(('Study parameters and results'!$B$3*'Study parameters and results'!$B$6), 'Study parameters and results'!$B$4, RAND())</f>
        <v>59</v>
      </c>
      <c r="C954">
        <f ca="1">_xlfn.BINOM.INV(('Study parameters and results'!$G$17*(1-'Study parameters and results'!$B$6)),'Study parameters and results'!$B$5,RAND())</f>
        <v>89</v>
      </c>
      <c r="D954">
        <f ca="1">('Study parameters and results'!$B$3*'Study parameters and results'!$B$6)-B954</f>
        <v>141</v>
      </c>
      <c r="E954">
        <f ca="1">('Study parameters and results'!$B$3*(1-'Study parameters and results'!$B$6))-C954</f>
        <v>711</v>
      </c>
      <c r="F954" s="2">
        <f t="shared" ca="1" si="28"/>
        <v>3.3428161606502509</v>
      </c>
      <c r="G954" s="2">
        <f t="shared" ca="1" si="29"/>
        <v>0.1915300914765434</v>
      </c>
    </row>
    <row r="955" spans="1:7" x14ac:dyDescent="0.2">
      <c r="A955">
        <v>954</v>
      </c>
      <c r="B955">
        <f ca="1">_xlfn.BINOM.INV(('Study parameters and results'!$B$3*'Study parameters and results'!$B$6), 'Study parameters and results'!$B$4, RAND())</f>
        <v>63</v>
      </c>
      <c r="C955">
        <f ca="1">_xlfn.BINOM.INV(('Study parameters and results'!$G$17*(1-'Study parameters and results'!$B$6)),'Study parameters and results'!$B$5,RAND())</f>
        <v>69</v>
      </c>
      <c r="D955">
        <f ca="1">('Study parameters and results'!$B$3*'Study parameters and results'!$B$6)-B955</f>
        <v>137</v>
      </c>
      <c r="E955">
        <f ca="1">('Study parameters and results'!$B$3*(1-'Study parameters and results'!$B$6))-C955</f>
        <v>731</v>
      </c>
      <c r="F955" s="2">
        <f t="shared" ca="1" si="28"/>
        <v>4.8717867343700414</v>
      </c>
      <c r="G955" s="2">
        <f t="shared" ca="1" si="29"/>
        <v>0.19756778235654854</v>
      </c>
    </row>
    <row r="956" spans="1:7" x14ac:dyDescent="0.2">
      <c r="A956">
        <v>955</v>
      </c>
      <c r="B956">
        <f ca="1">_xlfn.BINOM.INV(('Study parameters and results'!$B$3*'Study parameters and results'!$B$6), 'Study parameters and results'!$B$4, RAND())</f>
        <v>63</v>
      </c>
      <c r="C956">
        <f ca="1">_xlfn.BINOM.INV(('Study parameters and results'!$G$17*(1-'Study parameters and results'!$B$6)),'Study parameters and results'!$B$5,RAND())</f>
        <v>87</v>
      </c>
      <c r="D956">
        <f ca="1">('Study parameters and results'!$B$3*'Study parameters and results'!$B$6)-B956</f>
        <v>137</v>
      </c>
      <c r="E956">
        <f ca="1">('Study parameters and results'!$B$3*(1-'Study parameters and results'!$B$6))-C956</f>
        <v>713</v>
      </c>
      <c r="F956" s="2">
        <f t="shared" ca="1" si="28"/>
        <v>3.7686886483765418</v>
      </c>
      <c r="G956" s="2">
        <f t="shared" ca="1" si="29"/>
        <v>0.18991857034990367</v>
      </c>
    </row>
    <row r="957" spans="1:7" x14ac:dyDescent="0.2">
      <c r="A957">
        <v>956</v>
      </c>
      <c r="B957">
        <f ca="1">_xlfn.BINOM.INV(('Study parameters and results'!$B$3*'Study parameters and results'!$B$6), 'Study parameters and results'!$B$4, RAND())</f>
        <v>56</v>
      </c>
      <c r="C957">
        <f ca="1">_xlfn.BINOM.INV(('Study parameters and results'!$G$17*(1-'Study parameters and results'!$B$6)),'Study parameters and results'!$B$5,RAND())</f>
        <v>66</v>
      </c>
      <c r="D957">
        <f ca="1">('Study parameters and results'!$B$3*'Study parameters and results'!$B$6)-B957</f>
        <v>144</v>
      </c>
      <c r="E957">
        <f ca="1">('Study parameters and results'!$B$3*(1-'Study parameters and results'!$B$6))-C957</f>
        <v>734</v>
      </c>
      <c r="F957" s="2">
        <f t="shared" ca="1" si="28"/>
        <v>4.3249158249158253</v>
      </c>
      <c r="G957" s="2">
        <f t="shared" ca="1" si="29"/>
        <v>0.20326214668074805</v>
      </c>
    </row>
    <row r="958" spans="1:7" x14ac:dyDescent="0.2">
      <c r="A958">
        <v>957</v>
      </c>
      <c r="B958">
        <f ca="1">_xlfn.BINOM.INV(('Study parameters and results'!$B$3*'Study parameters and results'!$B$6), 'Study parameters and results'!$B$4, RAND())</f>
        <v>57</v>
      </c>
      <c r="C958">
        <f ca="1">_xlfn.BINOM.INV(('Study parameters and results'!$G$17*(1-'Study parameters and results'!$B$6)),'Study parameters and results'!$B$5,RAND())</f>
        <v>79</v>
      </c>
      <c r="D958">
        <f ca="1">('Study parameters and results'!$B$3*'Study parameters and results'!$B$6)-B958</f>
        <v>143</v>
      </c>
      <c r="E958">
        <f ca="1">('Study parameters and results'!$B$3*(1-'Study parameters and results'!$B$6))-C958</f>
        <v>721</v>
      </c>
      <c r="F958" s="2">
        <f t="shared" ca="1" si="28"/>
        <v>3.6378684606532703</v>
      </c>
      <c r="G958" s="2">
        <f t="shared" ca="1" si="29"/>
        <v>0.19642315811085553</v>
      </c>
    </row>
    <row r="959" spans="1:7" x14ac:dyDescent="0.2">
      <c r="A959">
        <v>958</v>
      </c>
      <c r="B959">
        <f ca="1">_xlfn.BINOM.INV(('Study parameters and results'!$B$3*'Study parameters and results'!$B$6), 'Study parameters and results'!$B$4, RAND())</f>
        <v>63</v>
      </c>
      <c r="C959">
        <f ca="1">_xlfn.BINOM.INV(('Study parameters and results'!$G$17*(1-'Study parameters and results'!$B$6)),'Study parameters and results'!$B$5,RAND())</f>
        <v>85</v>
      </c>
      <c r="D959">
        <f ca="1">('Study parameters and results'!$B$3*'Study parameters and results'!$B$6)-B959</f>
        <v>137</v>
      </c>
      <c r="E959">
        <f ca="1">('Study parameters and results'!$B$3*(1-'Study parameters and results'!$B$6))-C959</f>
        <v>715</v>
      </c>
      <c r="F959" s="2">
        <f t="shared" ca="1" si="28"/>
        <v>3.8681837698583084</v>
      </c>
      <c r="G959" s="2">
        <f t="shared" ca="1" si="29"/>
        <v>0.19061897394268734</v>
      </c>
    </row>
    <row r="960" spans="1:7" x14ac:dyDescent="0.2">
      <c r="A960">
        <v>959</v>
      </c>
      <c r="B960">
        <f ca="1">_xlfn.BINOM.INV(('Study parameters and results'!$B$3*'Study parameters and results'!$B$6), 'Study parameters and results'!$B$4, RAND())</f>
        <v>72</v>
      </c>
      <c r="C960">
        <f ca="1">_xlfn.BINOM.INV(('Study parameters and results'!$G$17*(1-'Study parameters and results'!$B$6)),'Study parameters and results'!$B$5,RAND())</f>
        <v>98</v>
      </c>
      <c r="D960">
        <f ca="1">('Study parameters and results'!$B$3*'Study parameters and results'!$B$6)-B960</f>
        <v>128</v>
      </c>
      <c r="E960">
        <f ca="1">('Study parameters and results'!$B$3*(1-'Study parameters and results'!$B$6))-C960</f>
        <v>702</v>
      </c>
      <c r="F960" s="2">
        <f t="shared" ca="1" si="28"/>
        <v>4.029336734693878</v>
      </c>
      <c r="G960" s="2">
        <f t="shared" ca="1" si="29"/>
        <v>0.18256498006475219</v>
      </c>
    </row>
    <row r="961" spans="1:7" x14ac:dyDescent="0.2">
      <c r="A961">
        <v>960</v>
      </c>
      <c r="B961">
        <f ca="1">_xlfn.BINOM.INV(('Study parameters and results'!$B$3*'Study parameters and results'!$B$6), 'Study parameters and results'!$B$4, RAND())</f>
        <v>65</v>
      </c>
      <c r="C961">
        <f ca="1">_xlfn.BINOM.INV(('Study parameters and results'!$G$17*(1-'Study parameters and results'!$B$6)),'Study parameters and results'!$B$5,RAND())</f>
        <v>84</v>
      </c>
      <c r="D961">
        <f ca="1">('Study parameters and results'!$B$3*'Study parameters and results'!$B$6)-B961</f>
        <v>135</v>
      </c>
      <c r="E961">
        <f ca="1">('Study parameters and results'!$B$3*(1-'Study parameters and results'!$B$6))-C961</f>
        <v>716</v>
      </c>
      <c r="F961" s="2">
        <f t="shared" ca="1" si="28"/>
        <v>4.1040564373897706</v>
      </c>
      <c r="G961" s="2">
        <f t="shared" ca="1" si="29"/>
        <v>0.18998271695466781</v>
      </c>
    </row>
    <row r="962" spans="1:7" x14ac:dyDescent="0.2">
      <c r="A962">
        <v>961</v>
      </c>
      <c r="B962">
        <f ca="1">_xlfn.BINOM.INV(('Study parameters and results'!$B$3*'Study parameters and results'!$B$6), 'Study parameters and results'!$B$4, RAND())</f>
        <v>67</v>
      </c>
      <c r="C962">
        <f ca="1">_xlfn.BINOM.INV(('Study parameters and results'!$G$17*(1-'Study parameters and results'!$B$6)),'Study parameters and results'!$B$5,RAND())</f>
        <v>78</v>
      </c>
      <c r="D962">
        <f ca="1">('Study parameters and results'!$B$3*'Study parameters and results'!$B$6)-B962</f>
        <v>133</v>
      </c>
      <c r="E962">
        <f ca="1">('Study parameters and results'!$B$3*(1-'Study parameters and results'!$B$6))-C962</f>
        <v>722</v>
      </c>
      <c r="F962" s="2">
        <f t="shared" ref="F962:F1025" ca="1" si="30">(B962/D962)/(C962/E962)</f>
        <v>4.6630036630036633</v>
      </c>
      <c r="G962" s="2">
        <f t="shared" ref="G962:G1001" ca="1" si="31">SQRT(1/B962+1/C962+1/D962+1/E962)</f>
        <v>0.19144117764621307</v>
      </c>
    </row>
    <row r="963" spans="1:7" x14ac:dyDescent="0.2">
      <c r="A963">
        <v>962</v>
      </c>
      <c r="B963">
        <f ca="1">_xlfn.BINOM.INV(('Study parameters and results'!$B$3*'Study parameters and results'!$B$6), 'Study parameters and results'!$B$4, RAND())</f>
        <v>66</v>
      </c>
      <c r="C963">
        <f ca="1">_xlfn.BINOM.INV(('Study parameters and results'!$G$17*(1-'Study parameters and results'!$B$6)),'Study parameters and results'!$B$5,RAND())</f>
        <v>78</v>
      </c>
      <c r="D963">
        <f ca="1">('Study parameters and results'!$B$3*'Study parameters and results'!$B$6)-B963</f>
        <v>134</v>
      </c>
      <c r="E963">
        <f ca="1">('Study parameters and results'!$B$3*(1-'Study parameters and results'!$B$6))-C963</f>
        <v>722</v>
      </c>
      <c r="F963" s="2">
        <f t="shared" ca="1" si="30"/>
        <v>4.5591274397244543</v>
      </c>
      <c r="G963" s="2">
        <f t="shared" ca="1" si="31"/>
        <v>0.19188474689364626</v>
      </c>
    </row>
    <row r="964" spans="1:7" x14ac:dyDescent="0.2">
      <c r="A964">
        <v>963</v>
      </c>
      <c r="B964">
        <f ca="1">_xlfn.BINOM.INV(('Study parameters and results'!$B$3*'Study parameters and results'!$B$6), 'Study parameters and results'!$B$4, RAND())</f>
        <v>60</v>
      </c>
      <c r="C964">
        <f ca="1">_xlfn.BINOM.INV(('Study parameters and results'!$G$17*(1-'Study parameters and results'!$B$6)),'Study parameters and results'!$B$5,RAND())</f>
        <v>76</v>
      </c>
      <c r="D964">
        <f ca="1">('Study parameters and results'!$B$3*'Study parameters and results'!$B$6)-B964</f>
        <v>140</v>
      </c>
      <c r="E964">
        <f ca="1">('Study parameters and results'!$B$3*(1-'Study parameters and results'!$B$6))-C964</f>
        <v>724</v>
      </c>
      <c r="F964" s="2">
        <f t="shared" ca="1" si="30"/>
        <v>4.0827067669172932</v>
      </c>
      <c r="G964" s="2">
        <f t="shared" ca="1" si="31"/>
        <v>0.19582807259425081</v>
      </c>
    </row>
    <row r="965" spans="1:7" x14ac:dyDescent="0.2">
      <c r="A965">
        <v>964</v>
      </c>
      <c r="B965">
        <f ca="1">_xlfn.BINOM.INV(('Study parameters and results'!$B$3*'Study parameters and results'!$B$6), 'Study parameters and results'!$B$4, RAND())</f>
        <v>60</v>
      </c>
      <c r="C965">
        <f ca="1">_xlfn.BINOM.INV(('Study parameters and results'!$G$17*(1-'Study parameters and results'!$B$6)),'Study parameters and results'!$B$5,RAND())</f>
        <v>76</v>
      </c>
      <c r="D965">
        <f ca="1">('Study parameters and results'!$B$3*'Study parameters and results'!$B$6)-B965</f>
        <v>140</v>
      </c>
      <c r="E965">
        <f ca="1">('Study parameters and results'!$B$3*(1-'Study parameters and results'!$B$6))-C965</f>
        <v>724</v>
      </c>
      <c r="F965" s="2">
        <f t="shared" ca="1" si="30"/>
        <v>4.0827067669172932</v>
      </c>
      <c r="G965" s="2">
        <f t="shared" ca="1" si="31"/>
        <v>0.19582807259425081</v>
      </c>
    </row>
    <row r="966" spans="1:7" x14ac:dyDescent="0.2">
      <c r="A966">
        <v>965</v>
      </c>
      <c r="B966">
        <f ca="1">_xlfn.BINOM.INV(('Study parameters and results'!$B$3*'Study parameters and results'!$B$6), 'Study parameters and results'!$B$4, RAND())</f>
        <v>54</v>
      </c>
      <c r="C966">
        <f ca="1">_xlfn.BINOM.INV(('Study parameters and results'!$G$17*(1-'Study parameters and results'!$B$6)),'Study parameters and results'!$B$5,RAND())</f>
        <v>75</v>
      </c>
      <c r="D966">
        <f ca="1">('Study parameters and results'!$B$3*'Study parameters and results'!$B$6)-B966</f>
        <v>146</v>
      </c>
      <c r="E966">
        <f ca="1">('Study parameters and results'!$B$3*(1-'Study parameters and results'!$B$6))-C966</f>
        <v>725</v>
      </c>
      <c r="F966" s="2">
        <f t="shared" ca="1" si="30"/>
        <v>3.5753424657534243</v>
      </c>
      <c r="G966" s="2">
        <f t="shared" ca="1" si="31"/>
        <v>0.20020109206788206</v>
      </c>
    </row>
    <row r="967" spans="1:7" x14ac:dyDescent="0.2">
      <c r="A967">
        <v>966</v>
      </c>
      <c r="B967">
        <f ca="1">_xlfn.BINOM.INV(('Study parameters and results'!$B$3*'Study parameters and results'!$B$6), 'Study parameters and results'!$B$4, RAND())</f>
        <v>63</v>
      </c>
      <c r="C967">
        <f ca="1">_xlfn.BINOM.INV(('Study parameters and results'!$G$17*(1-'Study parameters and results'!$B$6)),'Study parameters and results'!$B$5,RAND())</f>
        <v>76</v>
      </c>
      <c r="D967">
        <f ca="1">('Study parameters and results'!$B$3*'Study parameters and results'!$B$6)-B967</f>
        <v>137</v>
      </c>
      <c r="E967">
        <f ca="1">('Study parameters and results'!$B$3*(1-'Study parameters and results'!$B$6))-C967</f>
        <v>724</v>
      </c>
      <c r="F967" s="2">
        <f t="shared" ca="1" si="30"/>
        <v>4.3807145601229349</v>
      </c>
      <c r="G967" s="2">
        <f t="shared" ca="1" si="31"/>
        <v>0.19419422275769158</v>
      </c>
    </row>
    <row r="968" spans="1:7" x14ac:dyDescent="0.2">
      <c r="A968">
        <v>967</v>
      </c>
      <c r="B968">
        <f ca="1">_xlfn.BINOM.INV(('Study parameters and results'!$B$3*'Study parameters and results'!$B$6), 'Study parameters and results'!$B$4, RAND())</f>
        <v>59</v>
      </c>
      <c r="C968">
        <f ca="1">_xlfn.BINOM.INV(('Study parameters and results'!$G$17*(1-'Study parameters and results'!$B$6)),'Study parameters and results'!$B$5,RAND())</f>
        <v>96</v>
      </c>
      <c r="D968">
        <f ca="1">('Study parameters and results'!$B$3*'Study parameters and results'!$B$6)-B968</f>
        <v>141</v>
      </c>
      <c r="E968">
        <f ca="1">('Study parameters and results'!$B$3*(1-'Study parameters and results'!$B$6))-C968</f>
        <v>704</v>
      </c>
      <c r="F968" s="2">
        <f t="shared" ca="1" si="30"/>
        <v>3.0685579196217496</v>
      </c>
      <c r="G968" s="2">
        <f t="shared" ca="1" si="31"/>
        <v>0.18941613536352803</v>
      </c>
    </row>
    <row r="969" spans="1:7" x14ac:dyDescent="0.2">
      <c r="A969">
        <v>968</v>
      </c>
      <c r="B969">
        <f ca="1">_xlfn.BINOM.INV(('Study parameters and results'!$B$3*'Study parameters and results'!$B$6), 'Study parameters and results'!$B$4, RAND())</f>
        <v>61</v>
      </c>
      <c r="C969">
        <f ca="1">_xlfn.BINOM.INV(('Study parameters and results'!$G$17*(1-'Study parameters and results'!$B$6)),'Study parameters and results'!$B$5,RAND())</f>
        <v>70</v>
      </c>
      <c r="D969">
        <f ca="1">('Study parameters and results'!$B$3*'Study parameters and results'!$B$6)-B969</f>
        <v>139</v>
      </c>
      <c r="E969">
        <f ca="1">('Study parameters and results'!$B$3*(1-'Study parameters and results'!$B$6))-C969</f>
        <v>730</v>
      </c>
      <c r="F969" s="2">
        <f t="shared" ca="1" si="30"/>
        <v>4.5765673175745123</v>
      </c>
      <c r="G969" s="2">
        <f t="shared" ca="1" si="31"/>
        <v>0.19809912803109531</v>
      </c>
    </row>
    <row r="970" spans="1:7" x14ac:dyDescent="0.2">
      <c r="A970">
        <v>969</v>
      </c>
      <c r="B970">
        <f ca="1">_xlfn.BINOM.INV(('Study parameters and results'!$B$3*'Study parameters and results'!$B$6), 'Study parameters and results'!$B$4, RAND())</f>
        <v>55</v>
      </c>
      <c r="C970">
        <f ca="1">_xlfn.BINOM.INV(('Study parameters and results'!$G$17*(1-'Study parameters and results'!$B$6)),'Study parameters and results'!$B$5,RAND())</f>
        <v>86</v>
      </c>
      <c r="D970">
        <f ca="1">('Study parameters and results'!$B$3*'Study parameters and results'!$B$6)-B970</f>
        <v>145</v>
      </c>
      <c r="E970">
        <f ca="1">('Study parameters and results'!$B$3*(1-'Study parameters and results'!$B$6))-C970</f>
        <v>714</v>
      </c>
      <c r="F970" s="2">
        <f t="shared" ca="1" si="30"/>
        <v>3.1491579791499595</v>
      </c>
      <c r="G970" s="2">
        <f t="shared" ca="1" si="31"/>
        <v>0.1952097259533703</v>
      </c>
    </row>
    <row r="971" spans="1:7" x14ac:dyDescent="0.2">
      <c r="A971">
        <v>970</v>
      </c>
      <c r="B971">
        <f ca="1">_xlfn.BINOM.INV(('Study parameters and results'!$B$3*'Study parameters and results'!$B$6), 'Study parameters and results'!$B$4, RAND())</f>
        <v>72</v>
      </c>
      <c r="C971">
        <f ca="1">_xlfn.BINOM.INV(('Study parameters and results'!$G$17*(1-'Study parameters and results'!$B$6)),'Study parameters and results'!$B$5,RAND())</f>
        <v>86</v>
      </c>
      <c r="D971">
        <f ca="1">('Study parameters and results'!$B$3*'Study parameters and results'!$B$6)-B971</f>
        <v>128</v>
      </c>
      <c r="E971">
        <f ca="1">('Study parameters and results'!$B$3*(1-'Study parameters and results'!$B$6))-C971</f>
        <v>714</v>
      </c>
      <c r="F971" s="2">
        <f t="shared" ca="1" si="30"/>
        <v>4.6700581395348832</v>
      </c>
      <c r="G971" s="2">
        <f t="shared" ca="1" si="31"/>
        <v>0.18635948081523171</v>
      </c>
    </row>
    <row r="972" spans="1:7" x14ac:dyDescent="0.2">
      <c r="A972">
        <v>971</v>
      </c>
      <c r="B972">
        <f ca="1">_xlfn.BINOM.INV(('Study parameters and results'!$B$3*'Study parameters and results'!$B$6), 'Study parameters and results'!$B$4, RAND())</f>
        <v>77</v>
      </c>
      <c r="C972">
        <f ca="1">_xlfn.BINOM.INV(('Study parameters and results'!$G$17*(1-'Study parameters and results'!$B$6)),'Study parameters and results'!$B$5,RAND())</f>
        <v>82</v>
      </c>
      <c r="D972">
        <f ca="1">('Study parameters and results'!$B$3*'Study parameters and results'!$B$6)-B972</f>
        <v>123</v>
      </c>
      <c r="E972">
        <f ca="1">('Study parameters and results'!$B$3*(1-'Study parameters and results'!$B$6))-C972</f>
        <v>718</v>
      </c>
      <c r="F972" s="2">
        <f t="shared" ca="1" si="30"/>
        <v>5.4814594487408286</v>
      </c>
      <c r="G972" s="2">
        <f t="shared" ca="1" si="31"/>
        <v>0.1862927102685788</v>
      </c>
    </row>
    <row r="973" spans="1:7" x14ac:dyDescent="0.2">
      <c r="A973">
        <v>972</v>
      </c>
      <c r="B973">
        <f ca="1">_xlfn.BINOM.INV(('Study parameters and results'!$B$3*'Study parameters and results'!$B$6), 'Study parameters and results'!$B$4, RAND())</f>
        <v>53</v>
      </c>
      <c r="C973">
        <f ca="1">_xlfn.BINOM.INV(('Study parameters and results'!$G$17*(1-'Study parameters and results'!$B$6)),'Study parameters and results'!$B$5,RAND())</f>
        <v>78</v>
      </c>
      <c r="D973">
        <f ca="1">('Study parameters and results'!$B$3*'Study parameters and results'!$B$6)-B973</f>
        <v>147</v>
      </c>
      <c r="E973">
        <f ca="1">('Study parameters and results'!$B$3*(1-'Study parameters and results'!$B$6))-C973</f>
        <v>722</v>
      </c>
      <c r="F973" s="2">
        <f t="shared" ca="1" si="30"/>
        <v>3.3373451944880519</v>
      </c>
      <c r="G973" s="2">
        <f t="shared" ca="1" si="31"/>
        <v>0.199690260124265</v>
      </c>
    </row>
    <row r="974" spans="1:7" x14ac:dyDescent="0.2">
      <c r="A974">
        <v>973</v>
      </c>
      <c r="B974">
        <f ca="1">_xlfn.BINOM.INV(('Study parameters and results'!$B$3*'Study parameters and results'!$B$6), 'Study parameters and results'!$B$4, RAND())</f>
        <v>59</v>
      </c>
      <c r="C974">
        <f ca="1">_xlfn.BINOM.INV(('Study parameters and results'!$G$17*(1-'Study parameters and results'!$B$6)),'Study parameters and results'!$B$5,RAND())</f>
        <v>70</v>
      </c>
      <c r="D974">
        <f ca="1">('Study parameters and results'!$B$3*'Study parameters and results'!$B$6)-B974</f>
        <v>141</v>
      </c>
      <c r="E974">
        <f ca="1">('Study parameters and results'!$B$3*(1-'Study parameters and results'!$B$6))-C974</f>
        <v>730</v>
      </c>
      <c r="F974" s="2">
        <f t="shared" ca="1" si="30"/>
        <v>4.3637284701114494</v>
      </c>
      <c r="G974" s="2">
        <f t="shared" ca="1" si="31"/>
        <v>0.19924088040195487</v>
      </c>
    </row>
    <row r="975" spans="1:7" x14ac:dyDescent="0.2">
      <c r="A975">
        <v>974</v>
      </c>
      <c r="B975">
        <f ca="1">_xlfn.BINOM.INV(('Study parameters and results'!$B$3*'Study parameters and results'!$B$6), 'Study parameters and results'!$B$4, RAND())</f>
        <v>54</v>
      </c>
      <c r="C975">
        <f ca="1">_xlfn.BINOM.INV(('Study parameters and results'!$G$17*(1-'Study parameters and results'!$B$6)),'Study parameters and results'!$B$5,RAND())</f>
        <v>98</v>
      </c>
      <c r="D975">
        <f ca="1">('Study parameters and results'!$B$3*'Study parameters and results'!$B$6)-B975</f>
        <v>146</v>
      </c>
      <c r="E975">
        <f ca="1">('Study parameters and results'!$B$3*(1-'Study parameters and results'!$B$6))-C975</f>
        <v>702</v>
      </c>
      <c r="F975" s="2">
        <f t="shared" ca="1" si="30"/>
        <v>2.6494268940452894</v>
      </c>
      <c r="G975" s="2">
        <f t="shared" ca="1" si="31"/>
        <v>0.19234452590122275</v>
      </c>
    </row>
    <row r="976" spans="1:7" x14ac:dyDescent="0.2">
      <c r="A976">
        <v>975</v>
      </c>
      <c r="B976">
        <f ca="1">_xlfn.BINOM.INV(('Study parameters and results'!$B$3*'Study parameters and results'!$B$6), 'Study parameters and results'!$B$4, RAND())</f>
        <v>53</v>
      </c>
      <c r="C976">
        <f ca="1">_xlfn.BINOM.INV(('Study parameters and results'!$G$17*(1-'Study parameters and results'!$B$6)),'Study parameters and results'!$B$5,RAND())</f>
        <v>75</v>
      </c>
      <c r="D976">
        <f ca="1">('Study parameters and results'!$B$3*'Study parameters and results'!$B$6)-B976</f>
        <v>147</v>
      </c>
      <c r="E976">
        <f ca="1">('Study parameters and results'!$B$3*(1-'Study parameters and results'!$B$6))-C976</f>
        <v>725</v>
      </c>
      <c r="F976" s="2">
        <f t="shared" ca="1" si="30"/>
        <v>3.4852607709750569</v>
      </c>
      <c r="G976" s="2">
        <f t="shared" ca="1" si="31"/>
        <v>0.20095593869029643</v>
      </c>
    </row>
    <row r="977" spans="1:7" x14ac:dyDescent="0.2">
      <c r="A977">
        <v>976</v>
      </c>
      <c r="B977">
        <f ca="1">_xlfn.BINOM.INV(('Study parameters and results'!$B$3*'Study parameters and results'!$B$6), 'Study parameters and results'!$B$4, RAND())</f>
        <v>64</v>
      </c>
      <c r="C977">
        <f ca="1">_xlfn.BINOM.INV(('Study parameters and results'!$G$17*(1-'Study parameters and results'!$B$6)),'Study parameters and results'!$B$5,RAND())</f>
        <v>89</v>
      </c>
      <c r="D977">
        <f ca="1">('Study parameters and results'!$B$3*'Study parameters and results'!$B$6)-B977</f>
        <v>136</v>
      </c>
      <c r="E977">
        <f ca="1">('Study parameters and results'!$B$3*(1-'Study parameters and results'!$B$6))-C977</f>
        <v>711</v>
      </c>
      <c r="F977" s="2">
        <f t="shared" ca="1" si="30"/>
        <v>3.7594183740912093</v>
      </c>
      <c r="G977" s="2">
        <f t="shared" ca="1" si="31"/>
        <v>0.18873358469957197</v>
      </c>
    </row>
    <row r="978" spans="1:7" x14ac:dyDescent="0.2">
      <c r="A978">
        <v>977</v>
      </c>
      <c r="B978">
        <f ca="1">_xlfn.BINOM.INV(('Study parameters and results'!$B$3*'Study parameters and results'!$B$6), 'Study parameters and results'!$B$4, RAND())</f>
        <v>57</v>
      </c>
      <c r="C978">
        <f ca="1">_xlfn.BINOM.INV(('Study parameters and results'!$G$17*(1-'Study parameters and results'!$B$6)),'Study parameters and results'!$B$5,RAND())</f>
        <v>85</v>
      </c>
      <c r="D978">
        <f ca="1">('Study parameters and results'!$B$3*'Study parameters and results'!$B$6)-B978</f>
        <v>143</v>
      </c>
      <c r="E978">
        <f ca="1">('Study parameters and results'!$B$3*(1-'Study parameters and results'!$B$6))-C978</f>
        <v>715</v>
      </c>
      <c r="F978" s="2">
        <f t="shared" ca="1" si="30"/>
        <v>3.3529411764705883</v>
      </c>
      <c r="G978" s="2">
        <f t="shared" ca="1" si="31"/>
        <v>0.19416532626368732</v>
      </c>
    </row>
    <row r="979" spans="1:7" x14ac:dyDescent="0.2">
      <c r="A979">
        <v>978</v>
      </c>
      <c r="B979">
        <f ca="1">_xlfn.BINOM.INV(('Study parameters and results'!$B$3*'Study parameters and results'!$B$6), 'Study parameters and results'!$B$4, RAND())</f>
        <v>60</v>
      </c>
      <c r="C979">
        <f ca="1">_xlfn.BINOM.INV(('Study parameters and results'!$G$17*(1-'Study parameters and results'!$B$6)),'Study parameters and results'!$B$5,RAND())</f>
        <v>80</v>
      </c>
      <c r="D979">
        <f ca="1">('Study parameters and results'!$B$3*'Study parameters and results'!$B$6)-B979</f>
        <v>140</v>
      </c>
      <c r="E979">
        <f ca="1">('Study parameters and results'!$B$3*(1-'Study parameters and results'!$B$6))-C979</f>
        <v>720</v>
      </c>
      <c r="F979" s="2">
        <f t="shared" ca="1" si="30"/>
        <v>3.8571428571428572</v>
      </c>
      <c r="G979" s="2">
        <f t="shared" ca="1" si="31"/>
        <v>0.19416079083690585</v>
      </c>
    </row>
    <row r="980" spans="1:7" x14ac:dyDescent="0.2">
      <c r="A980">
        <v>979</v>
      </c>
      <c r="B980">
        <f ca="1">_xlfn.BINOM.INV(('Study parameters and results'!$B$3*'Study parameters and results'!$B$6), 'Study parameters and results'!$B$4, RAND())</f>
        <v>62</v>
      </c>
      <c r="C980">
        <f ca="1">_xlfn.BINOM.INV(('Study parameters and results'!$G$17*(1-'Study parameters and results'!$B$6)),'Study parameters and results'!$B$5,RAND())</f>
        <v>79</v>
      </c>
      <c r="D980">
        <f ca="1">('Study parameters and results'!$B$3*'Study parameters and results'!$B$6)-B980</f>
        <v>138</v>
      </c>
      <c r="E980">
        <f ca="1">('Study parameters and results'!$B$3*(1-'Study parameters and results'!$B$6))-C980</f>
        <v>721</v>
      </c>
      <c r="F980" s="2">
        <f t="shared" ca="1" si="30"/>
        <v>4.1003485598972667</v>
      </c>
      <c r="G980" s="2">
        <f t="shared" ca="1" si="31"/>
        <v>0.19344404738779397</v>
      </c>
    </row>
    <row r="981" spans="1:7" x14ac:dyDescent="0.2">
      <c r="A981">
        <v>980</v>
      </c>
      <c r="B981">
        <f ca="1">_xlfn.BINOM.INV(('Study parameters and results'!$B$3*'Study parameters and results'!$B$6), 'Study parameters and results'!$B$4, RAND())</f>
        <v>71</v>
      </c>
      <c r="C981">
        <f ca="1">_xlfn.BINOM.INV(('Study parameters and results'!$G$17*(1-'Study parameters and results'!$B$6)),'Study parameters and results'!$B$5,RAND())</f>
        <v>75</v>
      </c>
      <c r="D981">
        <f ca="1">('Study parameters and results'!$B$3*'Study parameters and results'!$B$6)-B981</f>
        <v>129</v>
      </c>
      <c r="E981">
        <f ca="1">('Study parameters and results'!$B$3*(1-'Study parameters and results'!$B$6))-C981</f>
        <v>725</v>
      </c>
      <c r="F981" s="2">
        <f t="shared" ca="1" si="30"/>
        <v>5.3204134366925064</v>
      </c>
      <c r="G981" s="2">
        <f t="shared" ca="1" si="31"/>
        <v>0.19117815959180734</v>
      </c>
    </row>
    <row r="982" spans="1:7" x14ac:dyDescent="0.2">
      <c r="A982">
        <v>981</v>
      </c>
      <c r="B982">
        <f ca="1">_xlfn.BINOM.INV(('Study parameters and results'!$B$3*'Study parameters and results'!$B$6), 'Study parameters and results'!$B$4, RAND())</f>
        <v>53</v>
      </c>
      <c r="C982">
        <f ca="1">_xlfn.BINOM.INV(('Study parameters and results'!$G$17*(1-'Study parameters and results'!$B$6)),'Study parameters and results'!$B$5,RAND())</f>
        <v>77</v>
      </c>
      <c r="D982">
        <f ca="1">('Study parameters and results'!$B$3*'Study parameters and results'!$B$6)-B982</f>
        <v>147</v>
      </c>
      <c r="E982">
        <f ca="1">('Study parameters and results'!$B$3*(1-'Study parameters and results'!$B$6))-C982</f>
        <v>723</v>
      </c>
      <c r="F982" s="2">
        <f t="shared" ca="1" si="30"/>
        <v>3.3853697323085079</v>
      </c>
      <c r="G982" s="2">
        <f t="shared" ca="1" si="31"/>
        <v>0.20010193519355057</v>
      </c>
    </row>
    <row r="983" spans="1:7" x14ac:dyDescent="0.2">
      <c r="A983">
        <v>982</v>
      </c>
      <c r="B983">
        <f ca="1">_xlfn.BINOM.INV(('Study parameters and results'!$B$3*'Study parameters and results'!$B$6), 'Study parameters and results'!$B$4, RAND())</f>
        <v>61</v>
      </c>
      <c r="C983">
        <f ca="1">_xlfn.BINOM.INV(('Study parameters and results'!$G$17*(1-'Study parameters and results'!$B$6)),'Study parameters and results'!$B$5,RAND())</f>
        <v>76</v>
      </c>
      <c r="D983">
        <f ca="1">('Study parameters and results'!$B$3*'Study parameters and results'!$B$6)-B983</f>
        <v>139</v>
      </c>
      <c r="E983">
        <f ca="1">('Study parameters and results'!$B$3*(1-'Study parameters and results'!$B$6))-C983</f>
        <v>724</v>
      </c>
      <c r="F983" s="2">
        <f t="shared" ca="1" si="30"/>
        <v>4.1806134040136316</v>
      </c>
      <c r="G983" s="2">
        <f t="shared" ca="1" si="31"/>
        <v>0.19526084459953236</v>
      </c>
    </row>
    <row r="984" spans="1:7" x14ac:dyDescent="0.2">
      <c r="A984">
        <v>983</v>
      </c>
      <c r="B984">
        <f ca="1">_xlfn.BINOM.INV(('Study parameters and results'!$B$3*'Study parameters and results'!$B$6), 'Study parameters and results'!$B$4, RAND())</f>
        <v>52</v>
      </c>
      <c r="C984">
        <f ca="1">_xlfn.BINOM.INV(('Study parameters and results'!$G$17*(1-'Study parameters and results'!$B$6)),'Study parameters and results'!$B$5,RAND())</f>
        <v>82</v>
      </c>
      <c r="D984">
        <f ca="1">('Study parameters and results'!$B$3*'Study parameters and results'!$B$6)-B984</f>
        <v>148</v>
      </c>
      <c r="E984">
        <f ca="1">('Study parameters and results'!$B$3*(1-'Study parameters and results'!$B$6))-C984</f>
        <v>718</v>
      </c>
      <c r="F984" s="2">
        <f t="shared" ca="1" si="30"/>
        <v>3.0764667106130523</v>
      </c>
      <c r="G984" s="2">
        <f t="shared" ca="1" si="31"/>
        <v>0.19893568206561796</v>
      </c>
    </row>
    <row r="985" spans="1:7" x14ac:dyDescent="0.2">
      <c r="A985">
        <v>984</v>
      </c>
      <c r="B985">
        <f ca="1">_xlfn.BINOM.INV(('Study parameters and results'!$B$3*'Study parameters and results'!$B$6), 'Study parameters and results'!$B$4, RAND())</f>
        <v>58</v>
      </c>
      <c r="C985">
        <f ca="1">_xlfn.BINOM.INV(('Study parameters and results'!$G$17*(1-'Study parameters and results'!$B$6)),'Study parameters and results'!$B$5,RAND())</f>
        <v>86</v>
      </c>
      <c r="D985">
        <f ca="1">('Study parameters and results'!$B$3*'Study parameters and results'!$B$6)-B985</f>
        <v>142</v>
      </c>
      <c r="E985">
        <f ca="1">('Study parameters and results'!$B$3*(1-'Study parameters and results'!$B$6))-C985</f>
        <v>714</v>
      </c>
      <c r="F985" s="2">
        <f t="shared" ca="1" si="30"/>
        <v>3.3910907304290863</v>
      </c>
      <c r="G985" s="2">
        <f t="shared" ca="1" si="31"/>
        <v>0.19316340241439475</v>
      </c>
    </row>
    <row r="986" spans="1:7" x14ac:dyDescent="0.2">
      <c r="A986">
        <v>985</v>
      </c>
      <c r="B986">
        <f ca="1">_xlfn.BINOM.INV(('Study parameters and results'!$B$3*'Study parameters and results'!$B$6), 'Study parameters and results'!$B$4, RAND())</f>
        <v>58</v>
      </c>
      <c r="C986">
        <f ca="1">_xlfn.BINOM.INV(('Study parameters and results'!$G$17*(1-'Study parameters and results'!$B$6)),'Study parameters and results'!$B$5,RAND())</f>
        <v>81</v>
      </c>
      <c r="D986">
        <f ca="1">('Study parameters and results'!$B$3*'Study parameters and results'!$B$6)-B986</f>
        <v>142</v>
      </c>
      <c r="E986">
        <f ca="1">('Study parameters and results'!$B$3*(1-'Study parameters and results'!$B$6))-C986</f>
        <v>719</v>
      </c>
      <c r="F986" s="2">
        <f t="shared" ca="1" si="30"/>
        <v>3.6256303251608419</v>
      </c>
      <c r="G986" s="2">
        <f t="shared" ca="1" si="31"/>
        <v>0.19498751864660954</v>
      </c>
    </row>
    <row r="987" spans="1:7" x14ac:dyDescent="0.2">
      <c r="A987">
        <v>986</v>
      </c>
      <c r="B987">
        <f ca="1">_xlfn.BINOM.INV(('Study parameters and results'!$B$3*'Study parameters and results'!$B$6), 'Study parameters and results'!$B$4, RAND())</f>
        <v>48</v>
      </c>
      <c r="C987">
        <f ca="1">_xlfn.BINOM.INV(('Study parameters and results'!$G$17*(1-'Study parameters and results'!$B$6)),'Study parameters and results'!$B$5,RAND())</f>
        <v>86</v>
      </c>
      <c r="D987">
        <f ca="1">('Study parameters and results'!$B$3*'Study parameters and results'!$B$6)-B987</f>
        <v>152</v>
      </c>
      <c r="E987">
        <f ca="1">('Study parameters and results'!$B$3*(1-'Study parameters and results'!$B$6))-C987</f>
        <v>714</v>
      </c>
      <c r="F987" s="2">
        <f t="shared" ca="1" si="30"/>
        <v>2.6217870257037941</v>
      </c>
      <c r="G987" s="2">
        <f t="shared" ca="1" si="31"/>
        <v>0.20109885107227293</v>
      </c>
    </row>
    <row r="988" spans="1:7" x14ac:dyDescent="0.2">
      <c r="A988">
        <v>987</v>
      </c>
      <c r="B988">
        <f ca="1">_xlfn.BINOM.INV(('Study parameters and results'!$B$3*'Study parameters and results'!$B$6), 'Study parameters and results'!$B$4, RAND())</f>
        <v>60</v>
      </c>
      <c r="C988">
        <f ca="1">_xlfn.BINOM.INV(('Study parameters and results'!$G$17*(1-'Study parameters and results'!$B$6)),'Study parameters and results'!$B$5,RAND())</f>
        <v>83</v>
      </c>
      <c r="D988">
        <f ca="1">('Study parameters and results'!$B$3*'Study parameters and results'!$B$6)-B988</f>
        <v>140</v>
      </c>
      <c r="E988">
        <f ca="1">('Study parameters and results'!$B$3*(1-'Study parameters and results'!$B$6))-C988</f>
        <v>717</v>
      </c>
      <c r="F988" s="2">
        <f t="shared" ca="1" si="30"/>
        <v>3.7022375215146299</v>
      </c>
      <c r="G988" s="2">
        <f t="shared" ca="1" si="31"/>
        <v>0.1930088514034477</v>
      </c>
    </row>
    <row r="989" spans="1:7" x14ac:dyDescent="0.2">
      <c r="A989">
        <v>988</v>
      </c>
      <c r="B989">
        <f ca="1">_xlfn.BINOM.INV(('Study parameters and results'!$B$3*'Study parameters and results'!$B$6), 'Study parameters and results'!$B$4, RAND())</f>
        <v>51</v>
      </c>
      <c r="C989">
        <f ca="1">_xlfn.BINOM.INV(('Study parameters and results'!$G$17*(1-'Study parameters and results'!$B$6)),'Study parameters and results'!$B$5,RAND())</f>
        <v>79</v>
      </c>
      <c r="D989">
        <f ca="1">('Study parameters and results'!$B$3*'Study parameters and results'!$B$6)-B989</f>
        <v>149</v>
      </c>
      <c r="E989">
        <f ca="1">('Study parameters and results'!$B$3*(1-'Study parameters and results'!$B$6))-C989</f>
        <v>721</v>
      </c>
      <c r="F989" s="2">
        <f t="shared" ca="1" si="30"/>
        <v>3.1238637329028967</v>
      </c>
      <c r="G989" s="2">
        <f t="shared" ca="1" si="31"/>
        <v>0.20090904144249061</v>
      </c>
    </row>
    <row r="990" spans="1:7" x14ac:dyDescent="0.2">
      <c r="A990">
        <v>989</v>
      </c>
      <c r="B990">
        <f ca="1">_xlfn.BINOM.INV(('Study parameters and results'!$B$3*'Study parameters and results'!$B$6), 'Study parameters and results'!$B$4, RAND())</f>
        <v>62</v>
      </c>
      <c r="C990">
        <f ca="1">_xlfn.BINOM.INV(('Study parameters and results'!$G$17*(1-'Study parameters and results'!$B$6)),'Study parameters and results'!$B$5,RAND())</f>
        <v>79</v>
      </c>
      <c r="D990">
        <f ca="1">('Study parameters and results'!$B$3*'Study parameters and results'!$B$6)-B990</f>
        <v>138</v>
      </c>
      <c r="E990">
        <f ca="1">('Study parameters and results'!$B$3*(1-'Study parameters and results'!$B$6))-C990</f>
        <v>721</v>
      </c>
      <c r="F990" s="2">
        <f t="shared" ca="1" si="30"/>
        <v>4.1003485598972667</v>
      </c>
      <c r="G990" s="2">
        <f t="shared" ca="1" si="31"/>
        <v>0.19344404738779397</v>
      </c>
    </row>
    <row r="991" spans="1:7" x14ac:dyDescent="0.2">
      <c r="A991">
        <v>990</v>
      </c>
      <c r="B991">
        <f ca="1">_xlfn.BINOM.INV(('Study parameters and results'!$B$3*'Study parameters and results'!$B$6), 'Study parameters and results'!$B$4, RAND())</f>
        <v>73</v>
      </c>
      <c r="C991">
        <f ca="1">_xlfn.BINOM.INV(('Study parameters and results'!$G$17*(1-'Study parameters and results'!$B$6)),'Study parameters and results'!$B$5,RAND())</f>
        <v>85</v>
      </c>
      <c r="D991">
        <f ca="1">('Study parameters and results'!$B$3*'Study parameters and results'!$B$6)-B991</f>
        <v>127</v>
      </c>
      <c r="E991">
        <f ca="1">('Study parameters and results'!$B$3*(1-'Study parameters and results'!$B$6))-C991</f>
        <v>715</v>
      </c>
      <c r="F991" s="2">
        <f t="shared" ca="1" si="30"/>
        <v>4.8351088466882812</v>
      </c>
      <c r="G991" s="2">
        <f t="shared" ca="1" si="31"/>
        <v>0.1863758384715469</v>
      </c>
    </row>
    <row r="992" spans="1:7" x14ac:dyDescent="0.2">
      <c r="A992">
        <v>991</v>
      </c>
      <c r="B992">
        <f ca="1">_xlfn.BINOM.INV(('Study parameters and results'!$B$3*'Study parameters and results'!$B$6), 'Study parameters and results'!$B$4, RAND())</f>
        <v>50</v>
      </c>
      <c r="C992">
        <f ca="1">_xlfn.BINOM.INV(('Study parameters and results'!$G$17*(1-'Study parameters and results'!$B$6)),'Study parameters and results'!$B$5,RAND())</f>
        <v>75</v>
      </c>
      <c r="D992">
        <f ca="1">('Study parameters and results'!$B$3*'Study parameters and results'!$B$6)-B992</f>
        <v>150</v>
      </c>
      <c r="E992">
        <f ca="1">('Study parameters and results'!$B$3*(1-'Study parameters and results'!$B$6))-C992</f>
        <v>725</v>
      </c>
      <c r="F992" s="2">
        <f t="shared" ca="1" si="30"/>
        <v>3.2222222222222219</v>
      </c>
      <c r="G992" s="2">
        <f t="shared" ca="1" si="31"/>
        <v>0.20341905108624311</v>
      </c>
    </row>
    <row r="993" spans="1:7" x14ac:dyDescent="0.2">
      <c r="A993">
        <v>992</v>
      </c>
      <c r="B993">
        <f ca="1">_xlfn.BINOM.INV(('Study parameters and results'!$B$3*'Study parameters and results'!$B$6), 'Study parameters and results'!$B$4, RAND())</f>
        <v>49</v>
      </c>
      <c r="C993">
        <f ca="1">_xlfn.BINOM.INV(('Study parameters and results'!$G$17*(1-'Study parameters and results'!$B$6)),'Study parameters and results'!$B$5,RAND())</f>
        <v>72</v>
      </c>
      <c r="D993">
        <f ca="1">('Study parameters and results'!$B$3*'Study parameters and results'!$B$6)-B993</f>
        <v>151</v>
      </c>
      <c r="E993">
        <f ca="1">('Study parameters and results'!$B$3*(1-'Study parameters and results'!$B$6))-C993</f>
        <v>728</v>
      </c>
      <c r="F993" s="2">
        <f t="shared" ca="1" si="30"/>
        <v>3.2810890360559237</v>
      </c>
      <c r="G993" s="2">
        <f t="shared" ca="1" si="31"/>
        <v>0.20565309403000184</v>
      </c>
    </row>
    <row r="994" spans="1:7" x14ac:dyDescent="0.2">
      <c r="A994">
        <v>993</v>
      </c>
      <c r="B994">
        <f ca="1">_xlfn.BINOM.INV(('Study parameters and results'!$B$3*'Study parameters and results'!$B$6), 'Study parameters and results'!$B$4, RAND())</f>
        <v>55</v>
      </c>
      <c r="C994">
        <f ca="1">_xlfn.BINOM.INV(('Study parameters and results'!$G$17*(1-'Study parameters and results'!$B$6)),'Study parameters and results'!$B$5,RAND())</f>
        <v>74</v>
      </c>
      <c r="D994">
        <f ca="1">('Study parameters and results'!$B$3*'Study parameters and results'!$B$6)-B994</f>
        <v>145</v>
      </c>
      <c r="E994">
        <f ca="1">('Study parameters and results'!$B$3*(1-'Study parameters and results'!$B$6))-C994</f>
        <v>726</v>
      </c>
      <c r="F994" s="2">
        <f t="shared" ca="1" si="30"/>
        <v>3.7213420316868588</v>
      </c>
      <c r="G994" s="2">
        <f t="shared" ca="1" si="31"/>
        <v>0.19992321998154489</v>
      </c>
    </row>
    <row r="995" spans="1:7" x14ac:dyDescent="0.2">
      <c r="A995">
        <v>994</v>
      </c>
      <c r="B995">
        <f ca="1">_xlfn.BINOM.INV(('Study parameters and results'!$B$3*'Study parameters and results'!$B$6), 'Study parameters and results'!$B$4, RAND())</f>
        <v>68</v>
      </c>
      <c r="C995">
        <f ca="1">_xlfn.BINOM.INV(('Study parameters and results'!$G$17*(1-'Study parameters and results'!$B$6)),'Study parameters and results'!$B$5,RAND())</f>
        <v>95</v>
      </c>
      <c r="D995">
        <f ca="1">('Study parameters and results'!$B$3*'Study parameters and results'!$B$6)-B995</f>
        <v>132</v>
      </c>
      <c r="E995">
        <f ca="1">('Study parameters and results'!$B$3*(1-'Study parameters and results'!$B$6))-C995</f>
        <v>705</v>
      </c>
      <c r="F995" s="2">
        <f t="shared" ca="1" si="30"/>
        <v>3.8229665071770333</v>
      </c>
      <c r="G995" s="2">
        <f t="shared" ca="1" si="31"/>
        <v>0.1850037714061108</v>
      </c>
    </row>
    <row r="996" spans="1:7" x14ac:dyDescent="0.2">
      <c r="A996">
        <v>995</v>
      </c>
      <c r="B996">
        <f ca="1">_xlfn.BINOM.INV(('Study parameters and results'!$B$3*'Study parameters and results'!$B$6), 'Study parameters and results'!$B$4, RAND())</f>
        <v>53</v>
      </c>
      <c r="C996">
        <f ca="1">_xlfn.BINOM.INV(('Study parameters and results'!$G$17*(1-'Study parameters and results'!$B$6)),'Study parameters and results'!$B$5,RAND())</f>
        <v>92</v>
      </c>
      <c r="D996">
        <f ca="1">('Study parameters and results'!$B$3*'Study parameters and results'!$B$6)-B996</f>
        <v>147</v>
      </c>
      <c r="E996">
        <f ca="1">('Study parameters and results'!$B$3*(1-'Study parameters and results'!$B$6))-C996</f>
        <v>708</v>
      </c>
      <c r="F996" s="2">
        <f t="shared" ca="1" si="30"/>
        <v>2.7746228926353154</v>
      </c>
      <c r="G996" s="2">
        <f t="shared" ca="1" si="31"/>
        <v>0.19481437373217519</v>
      </c>
    </row>
    <row r="997" spans="1:7" x14ac:dyDescent="0.2">
      <c r="A997">
        <v>996</v>
      </c>
      <c r="B997">
        <f ca="1">_xlfn.BINOM.INV(('Study parameters and results'!$B$3*'Study parameters and results'!$B$6), 'Study parameters and results'!$B$4, RAND())</f>
        <v>55</v>
      </c>
      <c r="C997">
        <f ca="1">_xlfn.BINOM.INV(('Study parameters and results'!$G$17*(1-'Study parameters and results'!$B$6)),'Study parameters and results'!$B$5,RAND())</f>
        <v>64</v>
      </c>
      <c r="D997">
        <f ca="1">('Study parameters and results'!$B$3*'Study parameters and results'!$B$6)-B997</f>
        <v>145</v>
      </c>
      <c r="E997">
        <f ca="1">('Study parameters and results'!$B$3*(1-'Study parameters and results'!$B$6))-C997</f>
        <v>736</v>
      </c>
      <c r="F997" s="2">
        <f t="shared" ca="1" si="30"/>
        <v>4.3620689655172411</v>
      </c>
      <c r="G997" s="2">
        <f t="shared" ca="1" si="31"/>
        <v>0.20509038387532952</v>
      </c>
    </row>
    <row r="998" spans="1:7" x14ac:dyDescent="0.2">
      <c r="A998">
        <v>997</v>
      </c>
      <c r="B998">
        <f ca="1">_xlfn.BINOM.INV(('Study parameters and results'!$B$3*'Study parameters and results'!$B$6), 'Study parameters and results'!$B$4, RAND())</f>
        <v>51</v>
      </c>
      <c r="C998">
        <f ca="1">_xlfn.BINOM.INV(('Study parameters and results'!$G$17*(1-'Study parameters and results'!$B$6)),'Study parameters and results'!$B$5,RAND())</f>
        <v>72</v>
      </c>
      <c r="D998">
        <f ca="1">('Study parameters and results'!$B$3*'Study parameters and results'!$B$6)-B998</f>
        <v>149</v>
      </c>
      <c r="E998">
        <f ca="1">('Study parameters and results'!$B$3*(1-'Study parameters and results'!$B$6))-C998</f>
        <v>728</v>
      </c>
      <c r="F998" s="2">
        <f t="shared" ca="1" si="30"/>
        <v>3.4608501118568236</v>
      </c>
      <c r="G998" s="2">
        <f t="shared" ca="1" si="31"/>
        <v>0.20391608027750857</v>
      </c>
    </row>
    <row r="999" spans="1:7" x14ac:dyDescent="0.2">
      <c r="A999">
        <v>998</v>
      </c>
      <c r="B999">
        <f ca="1">_xlfn.BINOM.INV(('Study parameters and results'!$B$3*'Study parameters and results'!$B$6), 'Study parameters and results'!$B$4, RAND())</f>
        <v>62</v>
      </c>
      <c r="C999">
        <f ca="1">_xlfn.BINOM.INV(('Study parameters and results'!$G$17*(1-'Study parameters and results'!$B$6)),'Study parameters and results'!$B$5,RAND())</f>
        <v>80</v>
      </c>
      <c r="D999">
        <f ca="1">('Study parameters and results'!$B$3*'Study parameters and results'!$B$6)-B999</f>
        <v>138</v>
      </c>
      <c r="E999">
        <f ca="1">('Study parameters and results'!$B$3*(1-'Study parameters and results'!$B$6))-C999</f>
        <v>720</v>
      </c>
      <c r="F999" s="2">
        <f t="shared" ca="1" si="30"/>
        <v>4.0434782608695654</v>
      </c>
      <c r="G999" s="2">
        <f t="shared" ca="1" si="31"/>
        <v>0.19303962794863549</v>
      </c>
    </row>
    <row r="1000" spans="1:7" x14ac:dyDescent="0.2">
      <c r="A1000">
        <v>999</v>
      </c>
      <c r="B1000">
        <f ca="1">_xlfn.BINOM.INV(('Study parameters and results'!$B$3*'Study parameters and results'!$B$6), 'Study parameters and results'!$B$4, RAND())</f>
        <v>69</v>
      </c>
      <c r="C1000">
        <f ca="1">_xlfn.BINOM.INV(('Study parameters and results'!$G$17*(1-'Study parameters and results'!$B$6)),'Study parameters and results'!$B$5,RAND())</f>
        <v>74</v>
      </c>
      <c r="D1000">
        <f ca="1">('Study parameters and results'!$B$3*'Study parameters and results'!$B$6)-B1000</f>
        <v>131</v>
      </c>
      <c r="E1000">
        <f ca="1">('Study parameters and results'!$B$3*(1-'Study parameters and results'!$B$6))-C1000</f>
        <v>726</v>
      </c>
      <c r="F1000" s="2">
        <f t="shared" ca="1" si="30"/>
        <v>5.1675263049308846</v>
      </c>
      <c r="G1000" s="2">
        <f t="shared" ca="1" si="31"/>
        <v>0.1923987146300126</v>
      </c>
    </row>
    <row r="1001" spans="1:7" x14ac:dyDescent="0.2">
      <c r="A1001">
        <v>1000</v>
      </c>
      <c r="B1001">
        <f ca="1">_xlfn.BINOM.INV(('Study parameters and results'!$B$3*'Study parameters and results'!$B$6), 'Study parameters and results'!$B$4, RAND())</f>
        <v>59</v>
      </c>
      <c r="C1001">
        <f ca="1">_xlfn.BINOM.INV(('Study parameters and results'!$G$17*(1-'Study parameters and results'!$B$6)),'Study parameters and results'!$B$5,RAND())</f>
        <v>92</v>
      </c>
      <c r="D1001">
        <f ca="1">('Study parameters and results'!$B$3*'Study parameters and results'!$B$6)-B1001</f>
        <v>141</v>
      </c>
      <c r="E1001">
        <f ca="1">('Study parameters and results'!$B$3*(1-'Study parameters and results'!$B$6))-C1001</f>
        <v>708</v>
      </c>
      <c r="F1001" s="2">
        <f t="shared" ca="1" si="30"/>
        <v>3.2201665124884369</v>
      </c>
      <c r="G1001" s="2">
        <f t="shared" ca="1" si="31"/>
        <v>0.19058684561074918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Study parameters and results</vt:lpstr>
      <vt:lpstr>Simulation</vt:lpstr>
      <vt:lpstr>emp_dist</vt:lpstr>
      <vt:lpstr>Estimated_odds_ratio</vt:lpstr>
      <vt:lpstr>Estimated_OR</vt:lpstr>
      <vt:lpstr>mean_or</vt:lpstr>
      <vt:lpstr>sim_or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Thiesmeier</dc:creator>
  <cp:lastModifiedBy>Robert Thiesmeier</cp:lastModifiedBy>
  <dcterms:created xsi:type="dcterms:W3CDTF">2024-01-08T11:08:18Z</dcterms:created>
  <dcterms:modified xsi:type="dcterms:W3CDTF">2024-01-09T12:54:38Z</dcterms:modified>
</cp:coreProperties>
</file>